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9920" windowHeight="7755"/>
  </bookViews>
  <sheets>
    <sheet name="Entry Fil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'Entry File'!$A$1:$AK$575</definedName>
    <definedName name="_xlnm.Print_Area" localSheetId="0">'Entry File'!$A$1:$AL$543</definedName>
  </definedNames>
  <calcPr calcId="144525"/>
</workbook>
</file>

<file path=xl/calcChain.xml><?xml version="1.0" encoding="utf-8"?>
<calcChain xmlns="http://schemas.openxmlformats.org/spreadsheetml/2006/main">
  <c r="AJ542" i="1" l="1"/>
  <c r="V542" i="1"/>
  <c r="R542" i="1"/>
  <c r="Q542" i="1"/>
  <c r="O542" i="1"/>
  <c r="M542" i="1"/>
  <c r="N542" i="1" s="1"/>
  <c r="K542" i="1"/>
  <c r="J542" i="1"/>
  <c r="I542" i="1"/>
  <c r="H542" i="1"/>
  <c r="G542" i="1"/>
  <c r="C542" i="1"/>
  <c r="AJ541" i="1"/>
  <c r="V541" i="1"/>
  <c r="U541" i="1"/>
  <c r="R541" i="1"/>
  <c r="Q541" i="1"/>
  <c r="O541" i="1"/>
  <c r="M541" i="1"/>
  <c r="N541" i="1" s="1"/>
  <c r="K541" i="1"/>
  <c r="J541" i="1"/>
  <c r="I541" i="1"/>
  <c r="H541" i="1"/>
  <c r="G541" i="1"/>
  <c r="C541" i="1"/>
  <c r="AJ540" i="1"/>
  <c r="AI540" i="1"/>
  <c r="V540" i="1"/>
  <c r="U540" i="1"/>
  <c r="R540" i="1"/>
  <c r="Q540" i="1"/>
  <c r="O540" i="1"/>
  <c r="M540" i="1"/>
  <c r="N540" i="1" s="1"/>
  <c r="K540" i="1"/>
  <c r="J540" i="1"/>
  <c r="I540" i="1"/>
  <c r="H540" i="1"/>
  <c r="G540" i="1"/>
  <c r="C540" i="1"/>
  <c r="AJ539" i="1"/>
  <c r="AI539" i="1"/>
  <c r="V539" i="1"/>
  <c r="R539" i="1"/>
  <c r="Q539" i="1"/>
  <c r="O539" i="1"/>
  <c r="N539" i="1"/>
  <c r="K539" i="1"/>
  <c r="J539" i="1"/>
  <c r="I539" i="1"/>
  <c r="H539" i="1"/>
  <c r="G539" i="1"/>
  <c r="C539" i="1"/>
  <c r="AJ538" i="1"/>
  <c r="AI538" i="1"/>
  <c r="V538" i="1"/>
  <c r="U538" i="1"/>
  <c r="R538" i="1"/>
  <c r="Q538" i="1"/>
  <c r="O538" i="1"/>
  <c r="N538" i="1"/>
  <c r="K538" i="1"/>
  <c r="J538" i="1"/>
  <c r="I538" i="1"/>
  <c r="H538" i="1"/>
  <c r="G538" i="1"/>
  <c r="C538" i="1"/>
  <c r="AJ537" i="1"/>
  <c r="AI537" i="1"/>
  <c r="V537" i="1"/>
  <c r="U537" i="1"/>
  <c r="K537" i="1"/>
  <c r="J537" i="1"/>
  <c r="I537" i="1"/>
  <c r="H537" i="1"/>
  <c r="G537" i="1"/>
  <c r="C537" i="1"/>
  <c r="AJ536" i="1"/>
  <c r="AI536" i="1"/>
  <c r="V536" i="1"/>
  <c r="U536" i="1"/>
  <c r="R536" i="1"/>
  <c r="Q536" i="1"/>
  <c r="O536" i="1"/>
  <c r="N536" i="1"/>
  <c r="K536" i="1"/>
  <c r="J536" i="1"/>
  <c r="I536" i="1"/>
  <c r="H536" i="1"/>
  <c r="G536" i="1"/>
  <c r="C536" i="1"/>
  <c r="AJ535" i="1"/>
  <c r="AI535" i="1"/>
  <c r="V535" i="1"/>
  <c r="U535" i="1"/>
  <c r="R535" i="1"/>
  <c r="Q535" i="1"/>
  <c r="O535" i="1"/>
  <c r="M535" i="1"/>
  <c r="N535" i="1" s="1"/>
  <c r="K535" i="1"/>
  <c r="J535" i="1"/>
  <c r="I535" i="1"/>
  <c r="H535" i="1"/>
  <c r="G535" i="1"/>
  <c r="C535" i="1"/>
  <c r="AJ534" i="1"/>
  <c r="AI534" i="1"/>
  <c r="V534" i="1"/>
  <c r="U534" i="1"/>
  <c r="R534" i="1"/>
  <c r="Q534" i="1"/>
  <c r="O534" i="1"/>
  <c r="N534" i="1"/>
  <c r="K534" i="1"/>
  <c r="J534" i="1"/>
  <c r="I534" i="1"/>
  <c r="H534" i="1"/>
  <c r="G534" i="1"/>
  <c r="C534" i="1"/>
  <c r="AJ533" i="1"/>
  <c r="AI533" i="1"/>
  <c r="V533" i="1"/>
  <c r="U533" i="1"/>
  <c r="R533" i="1"/>
  <c r="Q533" i="1"/>
  <c r="O533" i="1"/>
  <c r="M533" i="1"/>
  <c r="N533" i="1" s="1"/>
  <c r="K533" i="1"/>
  <c r="J533" i="1"/>
  <c r="I533" i="1"/>
  <c r="H533" i="1"/>
  <c r="G533" i="1"/>
  <c r="C533" i="1"/>
  <c r="AJ532" i="1"/>
  <c r="AI532" i="1"/>
  <c r="V532" i="1"/>
  <c r="U532" i="1"/>
  <c r="R532" i="1"/>
  <c r="Q532" i="1"/>
  <c r="O532" i="1"/>
  <c r="M532" i="1"/>
  <c r="N532" i="1" s="1"/>
  <c r="K532" i="1"/>
  <c r="J532" i="1"/>
  <c r="I532" i="1"/>
  <c r="H532" i="1"/>
  <c r="G532" i="1"/>
  <c r="C532" i="1"/>
  <c r="AJ531" i="1"/>
  <c r="AI531" i="1"/>
  <c r="V531" i="1"/>
  <c r="U531" i="1"/>
  <c r="R531" i="1"/>
  <c r="Q531" i="1"/>
  <c r="O531" i="1"/>
  <c r="M531" i="1"/>
  <c r="N531" i="1" s="1"/>
  <c r="K531" i="1"/>
  <c r="J531" i="1"/>
  <c r="I531" i="1"/>
  <c r="H531" i="1"/>
  <c r="G531" i="1"/>
  <c r="C531" i="1"/>
  <c r="AJ530" i="1"/>
  <c r="AI530" i="1"/>
  <c r="V530" i="1"/>
  <c r="U530" i="1"/>
  <c r="R530" i="1"/>
  <c r="Q530" i="1"/>
  <c r="O530" i="1"/>
  <c r="M530" i="1"/>
  <c r="N530" i="1" s="1"/>
  <c r="K530" i="1"/>
  <c r="J530" i="1"/>
  <c r="I530" i="1"/>
  <c r="H530" i="1"/>
  <c r="G530" i="1"/>
  <c r="C530" i="1"/>
  <c r="AJ529" i="1"/>
  <c r="AI529" i="1"/>
  <c r="V529" i="1"/>
  <c r="U529" i="1"/>
  <c r="R529" i="1"/>
  <c r="Q529" i="1"/>
  <c r="O529" i="1"/>
  <c r="N529" i="1"/>
  <c r="K529" i="1"/>
  <c r="J529" i="1"/>
  <c r="I529" i="1"/>
  <c r="H529" i="1"/>
  <c r="G529" i="1"/>
  <c r="C529" i="1"/>
  <c r="AJ528" i="1"/>
  <c r="AI528" i="1"/>
  <c r="V528" i="1"/>
  <c r="U528" i="1"/>
  <c r="R528" i="1"/>
  <c r="Q528" i="1"/>
  <c r="O528" i="1"/>
  <c r="K528" i="1"/>
  <c r="J528" i="1"/>
  <c r="I528" i="1"/>
  <c r="H528" i="1"/>
  <c r="G528" i="1"/>
  <c r="C528" i="1"/>
  <c r="AJ527" i="1"/>
  <c r="AI527" i="1"/>
  <c r="V527" i="1"/>
  <c r="U527" i="1"/>
  <c r="R527" i="1"/>
  <c r="Q527" i="1"/>
  <c r="O527" i="1"/>
  <c r="K527" i="1"/>
  <c r="J527" i="1"/>
  <c r="I527" i="1"/>
  <c r="H527" i="1"/>
  <c r="G527" i="1"/>
  <c r="C527" i="1"/>
  <c r="AJ526" i="1"/>
  <c r="AI526" i="1"/>
  <c r="V526" i="1"/>
  <c r="U526" i="1"/>
  <c r="R526" i="1"/>
  <c r="Q526" i="1"/>
  <c r="O526" i="1"/>
  <c r="N526" i="1"/>
  <c r="K526" i="1"/>
  <c r="J526" i="1"/>
  <c r="I526" i="1"/>
  <c r="H526" i="1"/>
  <c r="G526" i="1"/>
  <c r="C526" i="1"/>
  <c r="AJ525" i="1"/>
  <c r="AI525" i="1"/>
  <c r="V525" i="1"/>
  <c r="U525" i="1"/>
  <c r="R525" i="1"/>
  <c r="Q525" i="1"/>
  <c r="O525" i="1"/>
  <c r="M525" i="1"/>
  <c r="N525" i="1" s="1"/>
  <c r="K525" i="1"/>
  <c r="J525" i="1"/>
  <c r="I525" i="1"/>
  <c r="H525" i="1"/>
  <c r="G525" i="1"/>
  <c r="C525" i="1"/>
  <c r="AJ524" i="1"/>
  <c r="AI524" i="1"/>
  <c r="V524" i="1"/>
  <c r="U524" i="1"/>
  <c r="R524" i="1"/>
  <c r="Q524" i="1"/>
  <c r="O524" i="1"/>
  <c r="M524" i="1"/>
  <c r="N524" i="1" s="1"/>
  <c r="K524" i="1"/>
  <c r="J524" i="1"/>
  <c r="I524" i="1"/>
  <c r="H524" i="1"/>
  <c r="G524" i="1"/>
  <c r="C524" i="1"/>
  <c r="AJ523" i="1"/>
  <c r="AI523" i="1"/>
  <c r="V523" i="1"/>
  <c r="U523" i="1"/>
  <c r="R523" i="1"/>
  <c r="Q523" i="1"/>
  <c r="O523" i="1"/>
  <c r="M523" i="1"/>
  <c r="N523" i="1" s="1"/>
  <c r="K523" i="1"/>
  <c r="J523" i="1"/>
  <c r="I523" i="1"/>
  <c r="H523" i="1"/>
  <c r="G523" i="1"/>
  <c r="C523" i="1"/>
  <c r="AJ522" i="1"/>
  <c r="AI522" i="1"/>
  <c r="V522" i="1"/>
  <c r="U522" i="1"/>
  <c r="R522" i="1"/>
  <c r="Q522" i="1"/>
  <c r="O522" i="1"/>
  <c r="M522" i="1"/>
  <c r="N522" i="1" s="1"/>
  <c r="K522" i="1"/>
  <c r="J522" i="1"/>
  <c r="I522" i="1"/>
  <c r="H522" i="1"/>
  <c r="G522" i="1"/>
  <c r="C522" i="1"/>
  <c r="AJ521" i="1"/>
  <c r="AI521" i="1"/>
  <c r="V521" i="1"/>
  <c r="U521" i="1"/>
  <c r="R521" i="1"/>
  <c r="Q521" i="1"/>
  <c r="O521" i="1"/>
  <c r="M521" i="1"/>
  <c r="N521" i="1" s="1"/>
  <c r="K521" i="1"/>
  <c r="J521" i="1"/>
  <c r="I521" i="1"/>
  <c r="H521" i="1"/>
  <c r="G521" i="1"/>
  <c r="C521" i="1"/>
  <c r="AJ520" i="1"/>
  <c r="AI520" i="1"/>
  <c r="AG520" i="1"/>
  <c r="AJ519" i="1"/>
  <c r="AI519" i="1"/>
  <c r="AG519" i="1"/>
  <c r="AJ518" i="1"/>
  <c r="AI518" i="1"/>
  <c r="AG518" i="1"/>
  <c r="AJ517" i="1"/>
  <c r="AI517" i="1"/>
  <c r="AG517" i="1"/>
  <c r="AJ516" i="1"/>
  <c r="AI516" i="1"/>
  <c r="AG516" i="1"/>
  <c r="AJ515" i="1"/>
  <c r="AI515" i="1"/>
  <c r="AG515" i="1"/>
  <c r="AJ514" i="1"/>
  <c r="AI514" i="1"/>
  <c r="AG514" i="1"/>
  <c r="AJ513" i="1"/>
  <c r="AI513" i="1"/>
  <c r="AG513" i="1"/>
  <c r="AJ512" i="1"/>
  <c r="AI512" i="1"/>
  <c r="AG512" i="1"/>
  <c r="AJ511" i="1"/>
  <c r="AI511" i="1"/>
  <c r="AG511" i="1"/>
  <c r="AJ510" i="1"/>
  <c r="AI510" i="1"/>
  <c r="AG510" i="1"/>
  <c r="AJ509" i="1"/>
  <c r="AI509" i="1"/>
  <c r="AG509" i="1"/>
  <c r="AJ508" i="1"/>
  <c r="AI508" i="1"/>
  <c r="AG508" i="1"/>
  <c r="AJ507" i="1"/>
  <c r="AI507" i="1"/>
  <c r="V507" i="1"/>
  <c r="U507" i="1"/>
  <c r="R507" i="1"/>
  <c r="Q507" i="1"/>
  <c r="O507" i="1"/>
  <c r="M507" i="1"/>
  <c r="N507" i="1" s="1"/>
  <c r="K507" i="1"/>
  <c r="J507" i="1"/>
  <c r="I507" i="1"/>
  <c r="H507" i="1"/>
  <c r="G507" i="1"/>
  <c r="C507" i="1"/>
  <c r="AJ506" i="1"/>
  <c r="AI506" i="1"/>
  <c r="V506" i="1"/>
  <c r="U506" i="1"/>
  <c r="R506" i="1"/>
  <c r="Q506" i="1"/>
  <c r="O506" i="1"/>
  <c r="M506" i="1"/>
  <c r="N506" i="1" s="1"/>
  <c r="K506" i="1"/>
  <c r="J506" i="1"/>
  <c r="I506" i="1"/>
  <c r="H506" i="1"/>
  <c r="G506" i="1"/>
  <c r="C506" i="1"/>
  <c r="AJ505" i="1"/>
  <c r="AI505" i="1"/>
  <c r="AG505" i="1"/>
  <c r="AJ504" i="1"/>
  <c r="AI504" i="1"/>
  <c r="AG504" i="1"/>
  <c r="AJ503" i="1"/>
  <c r="AI503" i="1"/>
  <c r="AG503" i="1"/>
  <c r="AJ502" i="1"/>
  <c r="AI502" i="1"/>
  <c r="AG502" i="1"/>
  <c r="AJ501" i="1"/>
  <c r="AI501" i="1"/>
  <c r="AG501" i="1"/>
  <c r="AJ500" i="1"/>
  <c r="AI500" i="1"/>
  <c r="AG500" i="1"/>
  <c r="AJ499" i="1"/>
  <c r="AI499" i="1"/>
  <c r="AG499" i="1"/>
  <c r="AJ498" i="1"/>
  <c r="AI498" i="1"/>
  <c r="AG498" i="1"/>
  <c r="AJ497" i="1"/>
  <c r="AI497" i="1"/>
  <c r="AG497" i="1"/>
  <c r="AJ496" i="1"/>
  <c r="AI496" i="1"/>
  <c r="AG496" i="1"/>
  <c r="AJ495" i="1"/>
  <c r="AI495" i="1"/>
  <c r="AG495" i="1"/>
  <c r="AJ494" i="1"/>
  <c r="AI494" i="1"/>
  <c r="AG494" i="1"/>
  <c r="AJ493" i="1"/>
  <c r="AI493" i="1"/>
  <c r="AG493" i="1"/>
  <c r="AJ492" i="1"/>
  <c r="AI492" i="1"/>
  <c r="AG492" i="1"/>
  <c r="AJ491" i="1"/>
  <c r="AI491" i="1"/>
  <c r="AG491" i="1"/>
  <c r="AJ490" i="1"/>
  <c r="AI490" i="1"/>
  <c r="AG490" i="1"/>
  <c r="AJ489" i="1"/>
  <c r="AI489" i="1"/>
  <c r="AG489" i="1"/>
  <c r="AJ488" i="1"/>
  <c r="AI488" i="1"/>
  <c r="AG488" i="1"/>
  <c r="AJ487" i="1"/>
  <c r="AI487" i="1"/>
  <c r="AG487" i="1"/>
  <c r="AJ486" i="1"/>
  <c r="AI486" i="1"/>
  <c r="AG486" i="1"/>
  <c r="AJ485" i="1"/>
  <c r="AI485" i="1"/>
  <c r="AG485" i="1"/>
  <c r="AJ484" i="1"/>
  <c r="AI484" i="1"/>
  <c r="AG484" i="1"/>
  <c r="AJ483" i="1"/>
  <c r="AI483" i="1"/>
  <c r="AG483" i="1"/>
  <c r="AJ482" i="1"/>
  <c r="AI482" i="1"/>
  <c r="AG482" i="1"/>
  <c r="AJ481" i="1"/>
  <c r="AI481" i="1"/>
  <c r="V481" i="1"/>
  <c r="U481" i="1"/>
  <c r="R481" i="1"/>
  <c r="Q481" i="1"/>
  <c r="O481" i="1"/>
  <c r="M481" i="1"/>
  <c r="N481" i="1" s="1"/>
  <c r="K481" i="1"/>
  <c r="J481" i="1"/>
  <c r="I481" i="1"/>
  <c r="H481" i="1"/>
  <c r="G481" i="1"/>
  <c r="C481" i="1"/>
  <c r="AJ480" i="1"/>
  <c r="AI480" i="1"/>
  <c r="V480" i="1"/>
  <c r="U480" i="1"/>
  <c r="R480" i="1"/>
  <c r="Q480" i="1"/>
  <c r="O480" i="1"/>
  <c r="M480" i="1"/>
  <c r="N480" i="1" s="1"/>
  <c r="K480" i="1"/>
  <c r="J480" i="1"/>
  <c r="I480" i="1"/>
  <c r="H480" i="1"/>
  <c r="G480" i="1"/>
  <c r="C480" i="1"/>
  <c r="AJ479" i="1"/>
  <c r="AI479" i="1"/>
  <c r="AG479" i="1"/>
  <c r="AJ478" i="1"/>
  <c r="AI478" i="1"/>
  <c r="AG478" i="1"/>
  <c r="AJ477" i="1"/>
  <c r="AI477" i="1"/>
  <c r="AG477" i="1"/>
  <c r="AJ476" i="1"/>
  <c r="AI476" i="1"/>
  <c r="AG476" i="1"/>
  <c r="AJ475" i="1"/>
  <c r="AI475" i="1"/>
  <c r="AG475" i="1"/>
  <c r="AJ474" i="1"/>
  <c r="AI474" i="1"/>
  <c r="AG474" i="1"/>
  <c r="AJ473" i="1"/>
  <c r="AI473" i="1"/>
  <c r="AG473" i="1"/>
  <c r="AJ472" i="1"/>
  <c r="AI472" i="1"/>
  <c r="AG472" i="1"/>
  <c r="AJ471" i="1"/>
  <c r="AI471" i="1"/>
  <c r="AG471" i="1"/>
  <c r="AJ470" i="1"/>
  <c r="AI470" i="1"/>
  <c r="AG470" i="1"/>
  <c r="AJ469" i="1"/>
  <c r="AI469" i="1"/>
  <c r="AG469" i="1"/>
  <c r="AJ468" i="1"/>
  <c r="AI468" i="1"/>
  <c r="AG468" i="1"/>
  <c r="AJ467" i="1"/>
  <c r="AI467" i="1"/>
  <c r="AG467" i="1"/>
  <c r="AJ466" i="1"/>
  <c r="AI466" i="1"/>
  <c r="AG466" i="1"/>
  <c r="AJ465" i="1"/>
  <c r="AI465" i="1"/>
  <c r="AG465" i="1"/>
  <c r="AJ464" i="1"/>
  <c r="AI464" i="1"/>
  <c r="AG464" i="1"/>
  <c r="AJ463" i="1"/>
  <c r="AI463" i="1"/>
  <c r="AG463" i="1"/>
  <c r="AJ462" i="1"/>
  <c r="AI462" i="1"/>
  <c r="AG462" i="1"/>
  <c r="AJ461" i="1"/>
  <c r="AI461" i="1"/>
  <c r="AG461" i="1"/>
  <c r="AJ460" i="1"/>
  <c r="AI460" i="1"/>
  <c r="AG460" i="1"/>
  <c r="AJ459" i="1"/>
  <c r="AI459" i="1"/>
  <c r="AG459" i="1"/>
  <c r="AJ458" i="1"/>
  <c r="AI458" i="1"/>
  <c r="AG458" i="1"/>
  <c r="AJ457" i="1"/>
  <c r="AI457" i="1"/>
  <c r="AG457" i="1"/>
  <c r="AJ456" i="1"/>
  <c r="AI456" i="1"/>
  <c r="AG456" i="1"/>
  <c r="AJ455" i="1"/>
  <c r="AI455" i="1"/>
  <c r="AG455" i="1"/>
  <c r="AJ454" i="1"/>
  <c r="AI454" i="1"/>
  <c r="AG454" i="1"/>
  <c r="AJ453" i="1"/>
  <c r="AI453" i="1"/>
  <c r="AG453" i="1"/>
  <c r="AJ452" i="1"/>
  <c r="AI452" i="1"/>
  <c r="AG452" i="1"/>
  <c r="AJ451" i="1"/>
  <c r="AI451" i="1"/>
  <c r="AG451" i="1"/>
  <c r="AJ450" i="1"/>
  <c r="AI450" i="1"/>
  <c r="AG450" i="1"/>
  <c r="AJ449" i="1"/>
  <c r="AI449" i="1"/>
  <c r="AG449" i="1"/>
  <c r="AJ448" i="1"/>
  <c r="AI448" i="1"/>
  <c r="AG448" i="1"/>
  <c r="AJ447" i="1"/>
  <c r="AI447" i="1"/>
  <c r="AG447" i="1"/>
  <c r="AJ446" i="1"/>
  <c r="AI446" i="1"/>
  <c r="AG446" i="1"/>
  <c r="AJ445" i="1"/>
  <c r="AI445" i="1"/>
  <c r="AG445" i="1"/>
  <c r="AJ444" i="1"/>
  <c r="AI444" i="1"/>
  <c r="AG444" i="1"/>
  <c r="AJ443" i="1"/>
  <c r="AI443" i="1"/>
  <c r="AG443" i="1"/>
  <c r="AJ442" i="1"/>
  <c r="AI442" i="1"/>
  <c r="AG442" i="1"/>
  <c r="AJ441" i="1"/>
  <c r="AI441" i="1"/>
  <c r="AG441" i="1"/>
  <c r="AJ440" i="1"/>
  <c r="AI440" i="1"/>
  <c r="AG440" i="1"/>
  <c r="AJ439" i="1"/>
  <c r="AI439" i="1"/>
  <c r="AG439" i="1"/>
  <c r="AJ438" i="1"/>
  <c r="AI438" i="1"/>
  <c r="AG438" i="1"/>
  <c r="AJ437" i="1"/>
  <c r="AI437" i="1"/>
  <c r="AG437" i="1"/>
  <c r="AJ436" i="1"/>
  <c r="AI436" i="1"/>
  <c r="AG436" i="1"/>
  <c r="AJ435" i="1"/>
  <c r="AI435" i="1"/>
  <c r="AG435" i="1"/>
  <c r="AJ434" i="1"/>
  <c r="AI434" i="1"/>
  <c r="AG434" i="1"/>
  <c r="AJ433" i="1"/>
  <c r="AI433" i="1"/>
  <c r="AG433" i="1"/>
  <c r="AJ432" i="1"/>
  <c r="AI432" i="1"/>
  <c r="AG432" i="1"/>
  <c r="AJ431" i="1"/>
  <c r="AI431" i="1"/>
  <c r="AG431" i="1"/>
  <c r="AJ430" i="1"/>
  <c r="AI430" i="1"/>
  <c r="AG430" i="1"/>
  <c r="AJ429" i="1"/>
  <c r="AI429" i="1"/>
  <c r="AG429" i="1"/>
  <c r="AJ428" i="1"/>
  <c r="AI428" i="1"/>
  <c r="AG428" i="1"/>
  <c r="AJ427" i="1"/>
  <c r="AI427" i="1"/>
  <c r="AG427" i="1"/>
  <c r="AJ426" i="1"/>
  <c r="AI426" i="1"/>
  <c r="AG426" i="1"/>
  <c r="AJ425" i="1"/>
  <c r="AI425" i="1"/>
  <c r="AG425" i="1"/>
  <c r="AJ424" i="1"/>
  <c r="AI424" i="1"/>
  <c r="AG424" i="1"/>
  <c r="AJ423" i="1"/>
  <c r="AI423" i="1"/>
  <c r="AG423" i="1"/>
  <c r="AJ422" i="1"/>
  <c r="AI422" i="1"/>
  <c r="AG422" i="1"/>
  <c r="AJ421" i="1"/>
  <c r="AI421" i="1"/>
  <c r="AG421" i="1"/>
  <c r="AJ420" i="1"/>
  <c r="AI420" i="1"/>
  <c r="AG420" i="1"/>
  <c r="AJ419" i="1"/>
  <c r="AI419" i="1"/>
  <c r="AG419" i="1"/>
  <c r="AJ418" i="1"/>
  <c r="AI418" i="1"/>
  <c r="AG418" i="1"/>
  <c r="AJ417" i="1"/>
  <c r="AI417" i="1"/>
  <c r="AG417" i="1"/>
  <c r="AJ416" i="1"/>
  <c r="AI416" i="1"/>
  <c r="AG416" i="1"/>
  <c r="AJ415" i="1"/>
  <c r="AI415" i="1"/>
  <c r="AG415" i="1"/>
  <c r="AJ414" i="1"/>
  <c r="AI414" i="1"/>
  <c r="AG414" i="1"/>
  <c r="AJ413" i="1"/>
  <c r="AI413" i="1"/>
  <c r="AG413" i="1"/>
  <c r="AJ412" i="1"/>
  <c r="AI412" i="1"/>
  <c r="V412" i="1"/>
  <c r="U412" i="1"/>
  <c r="R412" i="1"/>
  <c r="Q412" i="1"/>
  <c r="O412" i="1"/>
  <c r="M412" i="1"/>
  <c r="K412" i="1"/>
  <c r="J412" i="1"/>
  <c r="I412" i="1"/>
  <c r="H412" i="1"/>
  <c r="G412" i="1"/>
  <c r="C412" i="1"/>
  <c r="AJ411" i="1"/>
  <c r="AI411" i="1"/>
  <c r="V411" i="1"/>
  <c r="U411" i="1"/>
  <c r="R411" i="1"/>
  <c r="Q411" i="1"/>
  <c r="M411" i="1"/>
  <c r="N411" i="1" s="1"/>
  <c r="K411" i="1"/>
  <c r="J411" i="1"/>
  <c r="I411" i="1"/>
  <c r="H411" i="1"/>
  <c r="G411" i="1"/>
  <c r="C411" i="1"/>
  <c r="AJ410" i="1"/>
  <c r="AI410" i="1"/>
  <c r="V410" i="1"/>
  <c r="U410" i="1"/>
  <c r="R410" i="1"/>
  <c r="Q410" i="1"/>
  <c r="O410" i="1"/>
  <c r="M410" i="1"/>
  <c r="N410" i="1" s="1"/>
  <c r="K410" i="1"/>
  <c r="J410" i="1"/>
  <c r="I410" i="1"/>
  <c r="H410" i="1"/>
  <c r="G410" i="1"/>
  <c r="C410" i="1"/>
  <c r="AJ409" i="1"/>
  <c r="AI409" i="1"/>
  <c r="V409" i="1"/>
  <c r="U409" i="1"/>
  <c r="R409" i="1"/>
  <c r="Q409" i="1"/>
  <c r="O409" i="1"/>
  <c r="M409" i="1"/>
  <c r="N409" i="1" s="1"/>
  <c r="K409" i="1"/>
  <c r="J409" i="1"/>
  <c r="I409" i="1"/>
  <c r="H409" i="1"/>
  <c r="G409" i="1"/>
  <c r="C409" i="1"/>
  <c r="AJ408" i="1"/>
  <c r="AI408" i="1"/>
  <c r="V408" i="1"/>
  <c r="U408" i="1"/>
  <c r="R408" i="1"/>
  <c r="Q408" i="1"/>
  <c r="O408" i="1"/>
  <c r="M408" i="1"/>
  <c r="N408" i="1" s="1"/>
  <c r="K408" i="1"/>
  <c r="J408" i="1"/>
  <c r="I408" i="1"/>
  <c r="H408" i="1"/>
  <c r="G408" i="1"/>
  <c r="C408" i="1"/>
  <c r="AJ407" i="1"/>
  <c r="AI407" i="1"/>
  <c r="V407" i="1"/>
  <c r="U407" i="1"/>
  <c r="R407" i="1"/>
  <c r="Q407" i="1"/>
  <c r="O407" i="1"/>
  <c r="M407" i="1"/>
  <c r="N407" i="1" s="1"/>
  <c r="K407" i="1"/>
  <c r="J407" i="1"/>
  <c r="I407" i="1"/>
  <c r="H407" i="1"/>
  <c r="G407" i="1"/>
  <c r="C407" i="1"/>
  <c r="AJ406" i="1"/>
  <c r="AI406" i="1"/>
  <c r="V406" i="1"/>
  <c r="U406" i="1"/>
  <c r="R406" i="1"/>
  <c r="Q406" i="1"/>
  <c r="O406" i="1"/>
  <c r="M406" i="1"/>
  <c r="N406" i="1" s="1"/>
  <c r="K406" i="1"/>
  <c r="J406" i="1"/>
  <c r="I406" i="1"/>
  <c r="H406" i="1"/>
  <c r="G406" i="1"/>
  <c r="C406" i="1"/>
  <c r="AJ405" i="1"/>
  <c r="AI405" i="1"/>
  <c r="V405" i="1"/>
  <c r="U405" i="1"/>
  <c r="R405" i="1"/>
  <c r="Q405" i="1"/>
  <c r="O405" i="1"/>
  <c r="N405" i="1"/>
  <c r="K405" i="1"/>
  <c r="J405" i="1"/>
  <c r="I405" i="1"/>
  <c r="H405" i="1"/>
  <c r="G405" i="1"/>
  <c r="C405" i="1"/>
  <c r="AJ404" i="1"/>
  <c r="AI404" i="1"/>
  <c r="V404" i="1"/>
  <c r="U404" i="1"/>
  <c r="R404" i="1"/>
  <c r="Q404" i="1"/>
  <c r="O404" i="1"/>
  <c r="M404" i="1"/>
  <c r="N404" i="1" s="1"/>
  <c r="K404" i="1"/>
  <c r="J404" i="1"/>
  <c r="I404" i="1"/>
  <c r="H404" i="1"/>
  <c r="G404" i="1"/>
  <c r="C404" i="1"/>
  <c r="AJ403" i="1"/>
  <c r="AI403" i="1"/>
  <c r="V403" i="1"/>
  <c r="U403" i="1"/>
  <c r="R403" i="1"/>
  <c r="Q403" i="1"/>
  <c r="O403" i="1"/>
  <c r="M403" i="1"/>
  <c r="N403" i="1" s="1"/>
  <c r="K403" i="1"/>
  <c r="J403" i="1"/>
  <c r="I403" i="1"/>
  <c r="H403" i="1"/>
  <c r="G403" i="1"/>
  <c r="C403" i="1"/>
  <c r="AJ402" i="1"/>
  <c r="AI402" i="1"/>
  <c r="V402" i="1"/>
  <c r="U402" i="1"/>
  <c r="R402" i="1"/>
  <c r="Q402" i="1"/>
  <c r="O402" i="1"/>
  <c r="M402" i="1"/>
  <c r="N402" i="1" s="1"/>
  <c r="K402" i="1"/>
  <c r="J402" i="1"/>
  <c r="I402" i="1"/>
  <c r="H402" i="1"/>
  <c r="G402" i="1"/>
  <c r="C402" i="1"/>
  <c r="AJ401" i="1"/>
  <c r="AI401" i="1"/>
  <c r="V401" i="1"/>
  <c r="U401" i="1"/>
  <c r="R401" i="1"/>
  <c r="Q401" i="1"/>
  <c r="O401" i="1"/>
  <c r="N401" i="1"/>
  <c r="K401" i="1"/>
  <c r="J401" i="1"/>
  <c r="I401" i="1"/>
  <c r="H401" i="1"/>
  <c r="G401" i="1"/>
  <c r="C401" i="1"/>
  <c r="AJ400" i="1"/>
  <c r="AI400" i="1"/>
  <c r="V400" i="1"/>
  <c r="U400" i="1"/>
  <c r="R400" i="1"/>
  <c r="Q400" i="1"/>
  <c r="O400" i="1"/>
  <c r="M400" i="1"/>
  <c r="N400" i="1" s="1"/>
  <c r="K400" i="1"/>
  <c r="J400" i="1"/>
  <c r="I400" i="1"/>
  <c r="H400" i="1"/>
  <c r="G400" i="1"/>
  <c r="C400" i="1"/>
  <c r="AJ399" i="1"/>
  <c r="AI399" i="1"/>
  <c r="V399" i="1"/>
  <c r="U399" i="1"/>
  <c r="R399" i="1"/>
  <c r="Q399" i="1"/>
  <c r="O399" i="1"/>
  <c r="M399" i="1"/>
  <c r="N399" i="1" s="1"/>
  <c r="K399" i="1"/>
  <c r="J399" i="1"/>
  <c r="I399" i="1"/>
  <c r="H399" i="1"/>
  <c r="G399" i="1"/>
  <c r="C399" i="1"/>
  <c r="AJ398" i="1"/>
  <c r="AI398" i="1"/>
  <c r="V398" i="1"/>
  <c r="U398" i="1"/>
  <c r="R398" i="1"/>
  <c r="Q398" i="1"/>
  <c r="O398" i="1"/>
  <c r="M398" i="1"/>
  <c r="N398" i="1" s="1"/>
  <c r="K398" i="1"/>
  <c r="J398" i="1"/>
  <c r="I398" i="1"/>
  <c r="H398" i="1"/>
  <c r="G398" i="1"/>
  <c r="C398" i="1"/>
  <c r="AJ397" i="1"/>
  <c r="AI397" i="1"/>
  <c r="V397" i="1"/>
  <c r="U397" i="1"/>
  <c r="R397" i="1"/>
  <c r="Q397" i="1"/>
  <c r="O397" i="1"/>
  <c r="M397" i="1"/>
  <c r="N397" i="1" s="1"/>
  <c r="K397" i="1"/>
  <c r="J397" i="1"/>
  <c r="I397" i="1"/>
  <c r="H397" i="1"/>
  <c r="G397" i="1"/>
  <c r="C397" i="1"/>
  <c r="AJ396" i="1"/>
  <c r="AI396" i="1"/>
  <c r="V396" i="1"/>
  <c r="U396" i="1"/>
  <c r="R396" i="1"/>
  <c r="Q396" i="1"/>
  <c r="M396" i="1"/>
  <c r="N396" i="1" s="1"/>
  <c r="K396" i="1"/>
  <c r="J396" i="1"/>
  <c r="I396" i="1"/>
  <c r="H396" i="1"/>
  <c r="G396" i="1"/>
  <c r="C396" i="1"/>
  <c r="AJ395" i="1"/>
  <c r="AI395" i="1"/>
  <c r="V395" i="1"/>
  <c r="U395" i="1"/>
  <c r="R395" i="1"/>
  <c r="Q395" i="1"/>
  <c r="O395" i="1"/>
  <c r="M395" i="1"/>
  <c r="N395" i="1" s="1"/>
  <c r="K395" i="1"/>
  <c r="J395" i="1"/>
  <c r="I395" i="1"/>
  <c r="H395" i="1"/>
  <c r="G395" i="1"/>
  <c r="C395" i="1"/>
  <c r="AJ394" i="1"/>
  <c r="AI394" i="1"/>
  <c r="V394" i="1"/>
  <c r="U394" i="1"/>
  <c r="R394" i="1"/>
  <c r="Q394" i="1"/>
  <c r="O394" i="1"/>
  <c r="M394" i="1"/>
  <c r="N394" i="1" s="1"/>
  <c r="K394" i="1"/>
  <c r="J394" i="1"/>
  <c r="I394" i="1"/>
  <c r="H394" i="1"/>
  <c r="G394" i="1"/>
  <c r="C394" i="1"/>
  <c r="AJ393" i="1"/>
  <c r="AI393" i="1"/>
  <c r="V393" i="1"/>
  <c r="U393" i="1"/>
  <c r="R393" i="1"/>
  <c r="Q393" i="1"/>
  <c r="O393" i="1"/>
  <c r="M393" i="1"/>
  <c r="N393" i="1" s="1"/>
  <c r="K393" i="1"/>
  <c r="J393" i="1"/>
  <c r="I393" i="1"/>
  <c r="H393" i="1"/>
  <c r="G393" i="1"/>
  <c r="C393" i="1"/>
  <c r="AJ392" i="1"/>
  <c r="AI392" i="1"/>
  <c r="V392" i="1"/>
  <c r="U392" i="1"/>
  <c r="R392" i="1"/>
  <c r="Q392" i="1"/>
  <c r="O392" i="1"/>
  <c r="M392" i="1"/>
  <c r="N392" i="1" s="1"/>
  <c r="K392" i="1"/>
  <c r="J392" i="1"/>
  <c r="I392" i="1"/>
  <c r="H392" i="1"/>
  <c r="G392" i="1"/>
  <c r="C392" i="1"/>
  <c r="AJ391" i="1"/>
  <c r="AI391" i="1"/>
  <c r="V391" i="1"/>
  <c r="U391" i="1"/>
  <c r="R391" i="1"/>
  <c r="Q391" i="1"/>
  <c r="M391" i="1"/>
  <c r="N391" i="1" s="1"/>
  <c r="K391" i="1"/>
  <c r="J391" i="1"/>
  <c r="I391" i="1"/>
  <c r="H391" i="1"/>
  <c r="G391" i="1"/>
  <c r="C391" i="1"/>
  <c r="AJ390" i="1"/>
  <c r="AI390" i="1"/>
  <c r="V390" i="1"/>
  <c r="U390" i="1"/>
  <c r="R390" i="1"/>
  <c r="Q390" i="1"/>
  <c r="O390" i="1"/>
  <c r="M390" i="1"/>
  <c r="N390" i="1" s="1"/>
  <c r="K390" i="1"/>
  <c r="J390" i="1"/>
  <c r="I390" i="1"/>
  <c r="H390" i="1"/>
  <c r="G390" i="1"/>
  <c r="C390" i="1"/>
  <c r="AJ389" i="1"/>
  <c r="AI389" i="1"/>
  <c r="V389" i="1"/>
  <c r="U389" i="1"/>
  <c r="R389" i="1"/>
  <c r="Q389" i="1"/>
  <c r="O389" i="1"/>
  <c r="M389" i="1"/>
  <c r="N389" i="1" s="1"/>
  <c r="K389" i="1"/>
  <c r="J389" i="1"/>
  <c r="I389" i="1"/>
  <c r="H389" i="1"/>
  <c r="G389" i="1"/>
  <c r="C389" i="1"/>
  <c r="AJ388" i="1"/>
  <c r="AI388" i="1"/>
  <c r="V388" i="1"/>
  <c r="U388" i="1"/>
  <c r="R388" i="1"/>
  <c r="Q388" i="1"/>
  <c r="O388" i="1"/>
  <c r="M388" i="1"/>
  <c r="N388" i="1" s="1"/>
  <c r="K388" i="1"/>
  <c r="J388" i="1"/>
  <c r="I388" i="1"/>
  <c r="H388" i="1"/>
  <c r="G388" i="1"/>
  <c r="C388" i="1"/>
  <c r="AJ387" i="1"/>
  <c r="AI387" i="1"/>
  <c r="V387" i="1"/>
  <c r="U387" i="1"/>
  <c r="R387" i="1"/>
  <c r="Q387" i="1"/>
  <c r="O387" i="1"/>
  <c r="M387" i="1"/>
  <c r="N387" i="1" s="1"/>
  <c r="K387" i="1"/>
  <c r="J387" i="1"/>
  <c r="I387" i="1"/>
  <c r="H387" i="1"/>
  <c r="G387" i="1"/>
  <c r="C387" i="1"/>
  <c r="AJ386" i="1"/>
  <c r="AI386" i="1"/>
  <c r="V386" i="1"/>
  <c r="U386" i="1"/>
  <c r="R386" i="1"/>
  <c r="Q386" i="1"/>
  <c r="O386" i="1"/>
  <c r="M386" i="1"/>
  <c r="N386" i="1" s="1"/>
  <c r="K386" i="1"/>
  <c r="J386" i="1"/>
  <c r="I386" i="1"/>
  <c r="H386" i="1"/>
  <c r="G386" i="1"/>
  <c r="C386" i="1"/>
  <c r="AJ385" i="1"/>
  <c r="AI385" i="1"/>
  <c r="V385" i="1"/>
  <c r="U385" i="1"/>
  <c r="R385" i="1"/>
  <c r="Q385" i="1"/>
  <c r="O385" i="1"/>
  <c r="M385" i="1"/>
  <c r="N385" i="1" s="1"/>
  <c r="K385" i="1"/>
  <c r="J385" i="1"/>
  <c r="I385" i="1"/>
  <c r="H385" i="1"/>
  <c r="G385" i="1"/>
  <c r="C385" i="1"/>
  <c r="AJ384" i="1"/>
  <c r="AI384" i="1"/>
  <c r="V384" i="1"/>
  <c r="U384" i="1"/>
  <c r="R384" i="1"/>
  <c r="Q384" i="1"/>
  <c r="O384" i="1"/>
  <c r="M384" i="1"/>
  <c r="N384" i="1" s="1"/>
  <c r="K384" i="1"/>
  <c r="J384" i="1"/>
  <c r="I384" i="1"/>
  <c r="H384" i="1"/>
  <c r="G384" i="1"/>
  <c r="C384" i="1"/>
  <c r="AJ383" i="1"/>
  <c r="AI383" i="1"/>
  <c r="V383" i="1"/>
  <c r="U383" i="1"/>
  <c r="R383" i="1"/>
  <c r="Q383" i="1"/>
  <c r="O383" i="1"/>
  <c r="M383" i="1"/>
  <c r="N383" i="1" s="1"/>
  <c r="K383" i="1"/>
  <c r="J383" i="1"/>
  <c r="I383" i="1"/>
  <c r="H383" i="1"/>
  <c r="G383" i="1"/>
  <c r="C383" i="1"/>
  <c r="AJ382" i="1"/>
  <c r="AI382" i="1"/>
  <c r="V382" i="1"/>
  <c r="U382" i="1"/>
  <c r="R382" i="1"/>
  <c r="Q382" i="1"/>
  <c r="M382" i="1"/>
  <c r="N382" i="1" s="1"/>
  <c r="K382" i="1"/>
  <c r="J382" i="1"/>
  <c r="I382" i="1"/>
  <c r="H382" i="1"/>
  <c r="G382" i="1"/>
  <c r="C382" i="1"/>
  <c r="AJ381" i="1"/>
  <c r="AI381" i="1"/>
  <c r="V381" i="1"/>
  <c r="U381" i="1"/>
  <c r="R381" i="1"/>
  <c r="Q381" i="1"/>
  <c r="M381" i="1"/>
  <c r="N381" i="1" s="1"/>
  <c r="K381" i="1"/>
  <c r="J381" i="1"/>
  <c r="I381" i="1"/>
  <c r="H381" i="1"/>
  <c r="G381" i="1"/>
  <c r="C381" i="1"/>
  <c r="AJ380" i="1"/>
  <c r="AI380" i="1"/>
  <c r="V380" i="1"/>
  <c r="U380" i="1"/>
  <c r="R380" i="1"/>
  <c r="Q380" i="1"/>
  <c r="O380" i="1"/>
  <c r="M380" i="1"/>
  <c r="N380" i="1" s="1"/>
  <c r="K380" i="1"/>
  <c r="J380" i="1"/>
  <c r="I380" i="1"/>
  <c r="H380" i="1"/>
  <c r="G380" i="1"/>
  <c r="C380" i="1"/>
  <c r="AJ379" i="1"/>
  <c r="AI379" i="1"/>
  <c r="V379" i="1"/>
  <c r="U379" i="1"/>
  <c r="R379" i="1"/>
  <c r="Q379" i="1"/>
  <c r="O379" i="1"/>
  <c r="M379" i="1"/>
  <c r="N379" i="1" s="1"/>
  <c r="K379" i="1"/>
  <c r="J379" i="1"/>
  <c r="I379" i="1"/>
  <c r="H379" i="1"/>
  <c r="G379" i="1"/>
  <c r="C379" i="1"/>
  <c r="AJ378" i="1"/>
  <c r="AI378" i="1"/>
  <c r="V378" i="1"/>
  <c r="U378" i="1"/>
  <c r="R378" i="1"/>
  <c r="Q378" i="1"/>
  <c r="O378" i="1"/>
  <c r="M378" i="1"/>
  <c r="N378" i="1" s="1"/>
  <c r="K378" i="1"/>
  <c r="J378" i="1"/>
  <c r="I378" i="1"/>
  <c r="H378" i="1"/>
  <c r="G378" i="1"/>
  <c r="C378" i="1"/>
  <c r="AJ377" i="1"/>
  <c r="AI377" i="1"/>
  <c r="V377" i="1"/>
  <c r="U377" i="1"/>
  <c r="R377" i="1"/>
  <c r="Q377" i="1"/>
  <c r="O377" i="1"/>
  <c r="M377" i="1"/>
  <c r="N377" i="1" s="1"/>
  <c r="K377" i="1"/>
  <c r="J377" i="1"/>
  <c r="I377" i="1"/>
  <c r="H377" i="1"/>
  <c r="G377" i="1"/>
  <c r="C377" i="1"/>
  <c r="AJ376" i="1"/>
  <c r="AI376" i="1"/>
  <c r="V376" i="1"/>
  <c r="U376" i="1"/>
  <c r="R376" i="1"/>
  <c r="Q376" i="1"/>
  <c r="O376" i="1"/>
  <c r="N376" i="1"/>
  <c r="K376" i="1"/>
  <c r="J376" i="1"/>
  <c r="I376" i="1"/>
  <c r="H376" i="1"/>
  <c r="G376" i="1"/>
  <c r="C376" i="1"/>
  <c r="AJ375" i="1"/>
  <c r="AI375" i="1"/>
  <c r="V375" i="1"/>
  <c r="U375" i="1"/>
  <c r="R375" i="1"/>
  <c r="Q375" i="1"/>
  <c r="O375" i="1"/>
  <c r="N375" i="1"/>
  <c r="K375" i="1"/>
  <c r="J375" i="1"/>
  <c r="I375" i="1"/>
  <c r="H375" i="1"/>
  <c r="G375" i="1"/>
  <c r="C375" i="1"/>
  <c r="AJ374" i="1"/>
  <c r="AI374" i="1"/>
  <c r="V374" i="1"/>
  <c r="U374" i="1"/>
  <c r="R374" i="1"/>
  <c r="Q374" i="1"/>
  <c r="O374" i="1"/>
  <c r="M374" i="1"/>
  <c r="N374" i="1" s="1"/>
  <c r="K374" i="1"/>
  <c r="J374" i="1"/>
  <c r="I374" i="1"/>
  <c r="H374" i="1"/>
  <c r="G374" i="1"/>
  <c r="C374" i="1"/>
  <c r="AJ373" i="1"/>
  <c r="AI373" i="1"/>
  <c r="V373" i="1"/>
  <c r="U373" i="1"/>
  <c r="R373" i="1"/>
  <c r="Q373" i="1"/>
  <c r="O373" i="1"/>
  <c r="M373" i="1"/>
  <c r="N373" i="1" s="1"/>
  <c r="K373" i="1"/>
  <c r="J373" i="1"/>
  <c r="I373" i="1"/>
  <c r="H373" i="1"/>
  <c r="G373" i="1"/>
  <c r="C373" i="1"/>
  <c r="AJ372" i="1"/>
  <c r="AI372" i="1"/>
  <c r="V372" i="1"/>
  <c r="U372" i="1"/>
  <c r="R372" i="1"/>
  <c r="Q372" i="1"/>
  <c r="N372" i="1"/>
  <c r="K372" i="1"/>
  <c r="J372" i="1"/>
  <c r="I372" i="1"/>
  <c r="H372" i="1"/>
  <c r="G372" i="1"/>
  <c r="C372" i="1"/>
  <c r="AJ371" i="1"/>
  <c r="AI371" i="1"/>
  <c r="V371" i="1"/>
  <c r="U371" i="1"/>
  <c r="R371" i="1"/>
  <c r="Q371" i="1"/>
  <c r="O371" i="1"/>
  <c r="M371" i="1"/>
  <c r="N371" i="1" s="1"/>
  <c r="K371" i="1"/>
  <c r="J371" i="1"/>
  <c r="I371" i="1"/>
  <c r="H371" i="1"/>
  <c r="G371" i="1"/>
  <c r="C371" i="1"/>
  <c r="AJ370" i="1"/>
  <c r="AI370" i="1"/>
  <c r="V370" i="1"/>
  <c r="U370" i="1"/>
  <c r="R370" i="1"/>
  <c r="Q370" i="1"/>
  <c r="O370" i="1"/>
  <c r="M370" i="1"/>
  <c r="N370" i="1" s="1"/>
  <c r="K370" i="1"/>
  <c r="J370" i="1"/>
  <c r="I370" i="1"/>
  <c r="H370" i="1"/>
  <c r="G370" i="1"/>
  <c r="C370" i="1"/>
  <c r="AJ369" i="1"/>
  <c r="AI369" i="1"/>
  <c r="V369" i="1"/>
  <c r="U369" i="1"/>
  <c r="R369" i="1"/>
  <c r="Q369" i="1"/>
  <c r="O369" i="1"/>
  <c r="N369" i="1"/>
  <c r="K369" i="1"/>
  <c r="J369" i="1"/>
  <c r="I369" i="1"/>
  <c r="H369" i="1"/>
  <c r="G369" i="1"/>
  <c r="C369" i="1"/>
  <c r="AJ368" i="1"/>
  <c r="AI368" i="1"/>
  <c r="V368" i="1"/>
  <c r="U368" i="1"/>
  <c r="R368" i="1"/>
  <c r="Q368" i="1"/>
  <c r="O368" i="1"/>
  <c r="M368" i="1"/>
  <c r="N368" i="1" s="1"/>
  <c r="K368" i="1"/>
  <c r="J368" i="1"/>
  <c r="I368" i="1"/>
  <c r="H368" i="1"/>
  <c r="G368" i="1"/>
  <c r="C368" i="1"/>
  <c r="AJ367" i="1"/>
  <c r="AI367" i="1"/>
  <c r="V367" i="1"/>
  <c r="U367" i="1"/>
  <c r="R367" i="1"/>
  <c r="Q367" i="1"/>
  <c r="O367" i="1"/>
  <c r="M367" i="1"/>
  <c r="N367" i="1" s="1"/>
  <c r="K367" i="1"/>
  <c r="J367" i="1"/>
  <c r="I367" i="1"/>
  <c r="H367" i="1"/>
  <c r="G367" i="1"/>
  <c r="C367" i="1"/>
  <c r="AJ366" i="1"/>
  <c r="AI366" i="1"/>
  <c r="V366" i="1"/>
  <c r="U366" i="1"/>
  <c r="R366" i="1"/>
  <c r="Q366" i="1"/>
  <c r="O366" i="1"/>
  <c r="M366" i="1"/>
  <c r="N366" i="1" s="1"/>
  <c r="K366" i="1"/>
  <c r="J366" i="1"/>
  <c r="I366" i="1"/>
  <c r="H366" i="1"/>
  <c r="G366" i="1"/>
  <c r="C366" i="1"/>
  <c r="AJ365" i="1"/>
  <c r="AI365" i="1"/>
  <c r="V365" i="1"/>
  <c r="U365" i="1"/>
  <c r="R365" i="1"/>
  <c r="Q365" i="1"/>
  <c r="O365" i="1"/>
  <c r="M365" i="1"/>
  <c r="N365" i="1" s="1"/>
  <c r="K365" i="1"/>
  <c r="J365" i="1"/>
  <c r="I365" i="1"/>
  <c r="H365" i="1"/>
  <c r="G365" i="1"/>
  <c r="C365" i="1"/>
  <c r="AJ364" i="1"/>
  <c r="AI364" i="1"/>
  <c r="V364" i="1"/>
  <c r="U364" i="1"/>
  <c r="R364" i="1"/>
  <c r="Q364" i="1"/>
  <c r="M364" i="1"/>
  <c r="N364" i="1" s="1"/>
  <c r="K364" i="1"/>
  <c r="J364" i="1"/>
  <c r="I364" i="1"/>
  <c r="H364" i="1"/>
  <c r="G364" i="1"/>
  <c r="C364" i="1"/>
  <c r="AJ363" i="1"/>
  <c r="AI363" i="1"/>
  <c r="V363" i="1"/>
  <c r="U363" i="1"/>
  <c r="R363" i="1"/>
  <c r="Q363" i="1"/>
  <c r="O363" i="1"/>
  <c r="M363" i="1"/>
  <c r="N363" i="1" s="1"/>
  <c r="K363" i="1"/>
  <c r="J363" i="1"/>
  <c r="I363" i="1"/>
  <c r="H363" i="1"/>
  <c r="G363" i="1"/>
  <c r="C363" i="1"/>
  <c r="AJ362" i="1"/>
  <c r="AI362" i="1"/>
  <c r="V362" i="1"/>
  <c r="U362" i="1"/>
  <c r="R362" i="1"/>
  <c r="Q362" i="1"/>
  <c r="O362" i="1"/>
  <c r="M362" i="1"/>
  <c r="N362" i="1" s="1"/>
  <c r="K362" i="1"/>
  <c r="J362" i="1"/>
  <c r="I362" i="1"/>
  <c r="H362" i="1"/>
  <c r="G362" i="1"/>
  <c r="C362" i="1"/>
  <c r="AJ361" i="1"/>
  <c r="AI361" i="1"/>
  <c r="V361" i="1"/>
  <c r="U361" i="1"/>
  <c r="R361" i="1"/>
  <c r="Q361" i="1"/>
  <c r="O361" i="1"/>
  <c r="M361" i="1"/>
  <c r="N361" i="1" s="1"/>
  <c r="K361" i="1"/>
  <c r="J361" i="1"/>
  <c r="I361" i="1"/>
  <c r="H361" i="1"/>
  <c r="G361" i="1"/>
  <c r="C361" i="1"/>
  <c r="AJ360" i="1"/>
  <c r="AI360" i="1"/>
  <c r="V360" i="1"/>
  <c r="U360" i="1"/>
  <c r="R360" i="1"/>
  <c r="Q360" i="1"/>
  <c r="O360" i="1"/>
  <c r="M360" i="1"/>
  <c r="N360" i="1" s="1"/>
  <c r="K360" i="1"/>
  <c r="J360" i="1"/>
  <c r="I360" i="1"/>
  <c r="H360" i="1"/>
  <c r="G360" i="1"/>
  <c r="C360" i="1"/>
  <c r="AJ359" i="1"/>
  <c r="AI359" i="1"/>
  <c r="V359" i="1"/>
  <c r="U359" i="1"/>
  <c r="R359" i="1"/>
  <c r="Q359" i="1"/>
  <c r="O359" i="1"/>
  <c r="K359" i="1"/>
  <c r="J359" i="1"/>
  <c r="I359" i="1"/>
  <c r="H359" i="1"/>
  <c r="G359" i="1"/>
  <c r="C359" i="1"/>
  <c r="AJ358" i="1"/>
  <c r="AI358" i="1"/>
  <c r="V358" i="1"/>
  <c r="U358" i="1"/>
  <c r="R358" i="1"/>
  <c r="Q358" i="1"/>
  <c r="O358" i="1"/>
  <c r="K358" i="1"/>
  <c r="J358" i="1"/>
  <c r="I358" i="1"/>
  <c r="H358" i="1"/>
  <c r="G358" i="1"/>
  <c r="C358" i="1"/>
  <c r="AJ357" i="1"/>
  <c r="AI357" i="1"/>
  <c r="V357" i="1"/>
  <c r="U357" i="1"/>
  <c r="R357" i="1"/>
  <c r="Q357" i="1"/>
  <c r="O357" i="1"/>
  <c r="M357" i="1"/>
  <c r="N357" i="1" s="1"/>
  <c r="K357" i="1"/>
  <c r="J357" i="1"/>
  <c r="I357" i="1"/>
  <c r="H357" i="1"/>
  <c r="G357" i="1"/>
  <c r="C357" i="1"/>
  <c r="AJ356" i="1"/>
  <c r="AI356" i="1"/>
  <c r="V356" i="1"/>
  <c r="U356" i="1"/>
  <c r="R356" i="1"/>
  <c r="Q356" i="1"/>
  <c r="O356" i="1"/>
  <c r="M356" i="1"/>
  <c r="N356" i="1" s="1"/>
  <c r="K356" i="1"/>
  <c r="J356" i="1"/>
  <c r="I356" i="1"/>
  <c r="H356" i="1"/>
  <c r="G356" i="1"/>
  <c r="C356" i="1"/>
  <c r="AJ355" i="1"/>
  <c r="AI355" i="1"/>
  <c r="V355" i="1"/>
  <c r="U355" i="1"/>
  <c r="R355" i="1"/>
  <c r="Q355" i="1"/>
  <c r="O355" i="1"/>
  <c r="N355" i="1"/>
  <c r="K355" i="1"/>
  <c r="J355" i="1"/>
  <c r="I355" i="1"/>
  <c r="H355" i="1"/>
  <c r="G355" i="1"/>
  <c r="C355" i="1"/>
  <c r="AJ354" i="1"/>
  <c r="AI354" i="1"/>
  <c r="AG354" i="1"/>
  <c r="AJ353" i="1"/>
  <c r="AI353" i="1"/>
  <c r="AG353" i="1"/>
  <c r="AJ352" i="1"/>
  <c r="AI352" i="1"/>
  <c r="AG352" i="1"/>
  <c r="AJ351" i="1"/>
  <c r="AI351" i="1"/>
  <c r="AG351" i="1"/>
  <c r="AJ350" i="1"/>
  <c r="AI350" i="1"/>
  <c r="AG350" i="1"/>
  <c r="AJ349" i="1"/>
  <c r="AI349" i="1"/>
  <c r="AG349" i="1"/>
  <c r="AJ348" i="1"/>
  <c r="AI348" i="1"/>
  <c r="AG348" i="1"/>
  <c r="AJ347" i="1"/>
  <c r="AI347" i="1"/>
  <c r="AG347" i="1"/>
  <c r="AJ346" i="1"/>
  <c r="AI346" i="1"/>
  <c r="AG346" i="1"/>
  <c r="AJ345" i="1"/>
  <c r="AI345" i="1"/>
  <c r="AG345" i="1"/>
  <c r="AJ344" i="1"/>
  <c r="AI344" i="1"/>
  <c r="AG344" i="1"/>
  <c r="AJ343" i="1"/>
  <c r="AI343" i="1"/>
  <c r="AG343" i="1"/>
  <c r="AJ342" i="1"/>
  <c r="AI342" i="1"/>
  <c r="AG342" i="1"/>
  <c r="AJ341" i="1"/>
  <c r="AI341" i="1"/>
  <c r="AG341" i="1"/>
  <c r="AJ340" i="1"/>
  <c r="AI340" i="1"/>
  <c r="AG340" i="1"/>
  <c r="AJ339" i="1"/>
  <c r="AI339" i="1"/>
  <c r="AG339" i="1"/>
  <c r="AJ338" i="1"/>
  <c r="AI338" i="1"/>
  <c r="AG338" i="1"/>
  <c r="AJ337" i="1"/>
  <c r="AI337" i="1"/>
  <c r="AG337" i="1"/>
  <c r="AJ336" i="1"/>
  <c r="AI336" i="1"/>
  <c r="AG336" i="1"/>
  <c r="AJ335" i="1"/>
  <c r="AI335" i="1"/>
  <c r="AG335" i="1"/>
  <c r="AJ334" i="1"/>
  <c r="AI334" i="1"/>
  <c r="AG334" i="1"/>
  <c r="AJ333" i="1"/>
  <c r="AI333" i="1"/>
  <c r="AG333" i="1"/>
  <c r="AJ332" i="1"/>
  <c r="AI332" i="1"/>
  <c r="AG332" i="1"/>
  <c r="AJ331" i="1"/>
  <c r="AI331" i="1"/>
  <c r="AG331" i="1"/>
  <c r="AJ330" i="1"/>
  <c r="AI330" i="1"/>
  <c r="AG330" i="1"/>
  <c r="AJ329" i="1"/>
  <c r="AI329" i="1"/>
  <c r="AG329" i="1"/>
  <c r="AJ328" i="1"/>
  <c r="AI328" i="1"/>
  <c r="AG328" i="1"/>
  <c r="AJ327" i="1"/>
  <c r="AI327" i="1"/>
  <c r="AG327" i="1"/>
  <c r="AJ326" i="1"/>
  <c r="AI326" i="1"/>
  <c r="AG326" i="1"/>
  <c r="AJ325" i="1"/>
  <c r="AI325" i="1"/>
  <c r="AG325" i="1"/>
  <c r="AJ324" i="1"/>
  <c r="AI324" i="1"/>
  <c r="AG324" i="1"/>
  <c r="AJ323" i="1"/>
  <c r="AI323" i="1"/>
  <c r="AG323" i="1"/>
  <c r="AJ322" i="1"/>
  <c r="AI322" i="1"/>
  <c r="AG322" i="1"/>
  <c r="AJ321" i="1"/>
  <c r="AI321" i="1"/>
  <c r="AG321" i="1"/>
  <c r="AJ320" i="1"/>
  <c r="AI320" i="1"/>
  <c r="AG320" i="1"/>
  <c r="AJ319" i="1"/>
  <c r="AI319" i="1"/>
  <c r="AG319" i="1"/>
  <c r="AJ318" i="1"/>
  <c r="AI318" i="1"/>
  <c r="AG318" i="1"/>
  <c r="AJ317" i="1"/>
  <c r="AI317" i="1"/>
  <c r="AG317" i="1"/>
  <c r="AJ316" i="1"/>
  <c r="AI316" i="1"/>
  <c r="AG316" i="1"/>
  <c r="AJ315" i="1"/>
  <c r="AI315" i="1"/>
  <c r="AG315" i="1"/>
  <c r="AJ314" i="1"/>
  <c r="AI314" i="1"/>
  <c r="AG314" i="1"/>
  <c r="AJ313" i="1"/>
  <c r="AI313" i="1"/>
  <c r="AG313" i="1"/>
  <c r="AJ312" i="1"/>
  <c r="AI312" i="1"/>
  <c r="AG312" i="1"/>
  <c r="AJ311" i="1"/>
  <c r="AI311" i="1"/>
  <c r="AG311" i="1"/>
  <c r="AJ310" i="1"/>
  <c r="AI310" i="1"/>
  <c r="AG310" i="1"/>
  <c r="AJ309" i="1"/>
  <c r="AI309" i="1"/>
  <c r="AG309" i="1"/>
  <c r="AJ308" i="1"/>
  <c r="AI308" i="1"/>
  <c r="AG308" i="1"/>
  <c r="AJ307" i="1"/>
  <c r="AI307" i="1"/>
  <c r="AG307" i="1"/>
  <c r="AJ306" i="1"/>
  <c r="AI306" i="1"/>
  <c r="AG306" i="1"/>
  <c r="AJ305" i="1"/>
  <c r="AI305" i="1"/>
  <c r="AG305" i="1"/>
  <c r="AJ304" i="1"/>
  <c r="AI304" i="1"/>
  <c r="AG304" i="1"/>
  <c r="AJ303" i="1"/>
  <c r="AI303" i="1"/>
  <c r="AG303" i="1"/>
  <c r="AJ302" i="1"/>
  <c r="AI302" i="1"/>
  <c r="AG302" i="1"/>
  <c r="AJ301" i="1"/>
  <c r="AI301" i="1"/>
  <c r="AG301" i="1"/>
  <c r="AJ300" i="1"/>
  <c r="AI300" i="1"/>
  <c r="AG300" i="1"/>
  <c r="AJ299" i="1"/>
  <c r="AI299" i="1"/>
  <c r="AG299" i="1"/>
  <c r="AJ298" i="1"/>
  <c r="AI298" i="1"/>
  <c r="AG298" i="1"/>
  <c r="AJ297" i="1"/>
  <c r="AI297" i="1"/>
  <c r="AG297" i="1"/>
  <c r="AJ296" i="1"/>
  <c r="AI296" i="1"/>
  <c r="AG296" i="1"/>
  <c r="AJ295" i="1"/>
  <c r="AI295" i="1"/>
  <c r="AG295" i="1"/>
  <c r="AJ294" i="1"/>
  <c r="AI294" i="1"/>
  <c r="AG294" i="1"/>
  <c r="AJ293" i="1"/>
  <c r="AI293" i="1"/>
  <c r="AG293" i="1"/>
  <c r="AJ292" i="1"/>
  <c r="AI292" i="1"/>
  <c r="AG292" i="1"/>
  <c r="AJ291" i="1"/>
  <c r="AI291" i="1"/>
  <c r="AG291" i="1"/>
  <c r="AJ290" i="1"/>
  <c r="AI290" i="1"/>
  <c r="AG290" i="1"/>
  <c r="AJ289" i="1"/>
  <c r="AI289" i="1"/>
  <c r="AG289" i="1"/>
  <c r="AJ288" i="1"/>
  <c r="AI288" i="1"/>
  <c r="AG288" i="1"/>
  <c r="AJ287" i="1"/>
  <c r="AI287" i="1"/>
  <c r="AG287" i="1"/>
  <c r="AJ286" i="1"/>
  <c r="AI286" i="1"/>
  <c r="AG286" i="1"/>
  <c r="AJ285" i="1"/>
  <c r="AI285" i="1"/>
  <c r="AG285" i="1"/>
  <c r="AJ284" i="1"/>
  <c r="AI284" i="1"/>
  <c r="AG284" i="1"/>
  <c r="AJ283" i="1"/>
  <c r="AI283" i="1"/>
  <c r="AG283" i="1"/>
  <c r="AJ282" i="1"/>
  <c r="AI282" i="1"/>
  <c r="AG282" i="1"/>
  <c r="AJ281" i="1"/>
  <c r="AI281" i="1"/>
  <c r="AG281" i="1"/>
  <c r="AJ280" i="1"/>
  <c r="AI280" i="1"/>
  <c r="AG280" i="1"/>
  <c r="AJ279" i="1"/>
  <c r="AI279" i="1"/>
  <c r="AG279" i="1"/>
  <c r="AJ278" i="1"/>
  <c r="AI278" i="1"/>
  <c r="AG278" i="1"/>
  <c r="AJ277" i="1"/>
  <c r="AI277" i="1"/>
  <c r="AG277" i="1"/>
  <c r="AJ276" i="1"/>
  <c r="AI276" i="1"/>
  <c r="AG276" i="1"/>
  <c r="AJ275" i="1"/>
  <c r="AI275" i="1"/>
  <c r="AG275" i="1"/>
  <c r="AJ274" i="1"/>
  <c r="AI274" i="1"/>
  <c r="AG274" i="1"/>
  <c r="AJ273" i="1"/>
  <c r="AI273" i="1"/>
  <c r="AG273" i="1"/>
  <c r="AJ272" i="1"/>
  <c r="AI272" i="1"/>
  <c r="AG272" i="1"/>
  <c r="AJ271" i="1"/>
  <c r="AI271" i="1"/>
  <c r="AG271" i="1"/>
  <c r="AJ270" i="1"/>
  <c r="AI270" i="1"/>
  <c r="AG270" i="1"/>
  <c r="AJ269" i="1"/>
  <c r="AI269" i="1"/>
  <c r="AG269" i="1"/>
  <c r="AJ268" i="1"/>
  <c r="AI268" i="1"/>
  <c r="AG268" i="1"/>
  <c r="AJ267" i="1"/>
  <c r="AI267" i="1"/>
  <c r="AG267" i="1"/>
  <c r="AJ266" i="1"/>
  <c r="AI266" i="1"/>
  <c r="AG266" i="1"/>
  <c r="AJ265" i="1"/>
  <c r="AI265" i="1"/>
  <c r="AG265" i="1"/>
  <c r="AJ264" i="1"/>
  <c r="AI264" i="1"/>
  <c r="AG264" i="1"/>
  <c r="AJ263" i="1"/>
  <c r="AI263" i="1"/>
  <c r="AG263" i="1"/>
  <c r="AJ262" i="1"/>
  <c r="AI262" i="1"/>
  <c r="AG262" i="1"/>
  <c r="AJ261" i="1"/>
  <c r="AI261" i="1"/>
  <c r="AG261" i="1"/>
  <c r="AJ260" i="1"/>
  <c r="AI260" i="1"/>
  <c r="AG260" i="1"/>
  <c r="AJ259" i="1"/>
  <c r="AI259" i="1"/>
  <c r="AG259" i="1"/>
  <c r="AJ258" i="1"/>
  <c r="AI258" i="1"/>
  <c r="AG258" i="1"/>
  <c r="AJ257" i="1"/>
  <c r="AI257" i="1"/>
  <c r="V257" i="1"/>
  <c r="U257" i="1"/>
  <c r="R257" i="1"/>
  <c r="Q257" i="1"/>
  <c r="O257" i="1"/>
  <c r="M257" i="1"/>
  <c r="K257" i="1"/>
  <c r="J257" i="1"/>
  <c r="I257" i="1"/>
  <c r="H257" i="1"/>
  <c r="G257" i="1"/>
  <c r="C257" i="1"/>
  <c r="AJ256" i="1"/>
  <c r="AI256" i="1"/>
  <c r="V256" i="1"/>
  <c r="U256" i="1"/>
  <c r="R256" i="1"/>
  <c r="Q256" i="1"/>
  <c r="O256" i="1"/>
  <c r="M256" i="1"/>
  <c r="N256" i="1" s="1"/>
  <c r="K256" i="1"/>
  <c r="J256" i="1"/>
  <c r="I256" i="1"/>
  <c r="H256" i="1"/>
  <c r="G256" i="1"/>
  <c r="C256" i="1"/>
  <c r="AJ255" i="1"/>
  <c r="AI255" i="1"/>
  <c r="V255" i="1"/>
  <c r="U255" i="1"/>
  <c r="R255" i="1"/>
  <c r="Q255" i="1"/>
  <c r="O255" i="1"/>
  <c r="M255" i="1"/>
  <c r="N255" i="1" s="1"/>
  <c r="K255" i="1"/>
  <c r="J255" i="1"/>
  <c r="I255" i="1"/>
  <c r="H255" i="1"/>
  <c r="G255" i="1"/>
  <c r="C255" i="1"/>
  <c r="AJ254" i="1"/>
  <c r="AI254" i="1"/>
  <c r="V254" i="1"/>
  <c r="U254" i="1"/>
  <c r="R254" i="1"/>
  <c r="Q254" i="1"/>
  <c r="O254" i="1"/>
  <c r="M254" i="1"/>
  <c r="N254" i="1" s="1"/>
  <c r="K254" i="1"/>
  <c r="J254" i="1"/>
  <c r="I254" i="1"/>
  <c r="H254" i="1"/>
  <c r="G254" i="1"/>
  <c r="C254" i="1"/>
  <c r="AJ253" i="1"/>
  <c r="AI253" i="1"/>
  <c r="V253" i="1"/>
  <c r="U253" i="1"/>
  <c r="R253" i="1"/>
  <c r="Q253" i="1"/>
  <c r="O253" i="1"/>
  <c r="M253" i="1"/>
  <c r="N253" i="1" s="1"/>
  <c r="K253" i="1"/>
  <c r="J253" i="1"/>
  <c r="I253" i="1"/>
  <c r="H253" i="1"/>
  <c r="G253" i="1"/>
  <c r="C253" i="1"/>
  <c r="AJ252" i="1"/>
  <c r="AI252" i="1"/>
  <c r="V252" i="1"/>
  <c r="U252" i="1"/>
  <c r="R252" i="1"/>
  <c r="Q252" i="1"/>
  <c r="O252" i="1"/>
  <c r="M252" i="1"/>
  <c r="N252" i="1" s="1"/>
  <c r="K252" i="1"/>
  <c r="J252" i="1"/>
  <c r="I252" i="1"/>
  <c r="H252" i="1"/>
  <c r="G252" i="1"/>
  <c r="C252" i="1"/>
  <c r="AJ251" i="1"/>
  <c r="AI251" i="1"/>
  <c r="V251" i="1"/>
  <c r="U251" i="1"/>
  <c r="R251" i="1"/>
  <c r="Q251" i="1"/>
  <c r="O251" i="1"/>
  <c r="M251" i="1"/>
  <c r="N251" i="1" s="1"/>
  <c r="K251" i="1"/>
  <c r="J251" i="1"/>
  <c r="I251" i="1"/>
  <c r="H251" i="1"/>
  <c r="G251" i="1"/>
  <c r="C251" i="1"/>
  <c r="AJ250" i="1"/>
  <c r="AI250" i="1"/>
  <c r="V250" i="1"/>
  <c r="U250" i="1"/>
  <c r="R250" i="1"/>
  <c r="Q250" i="1"/>
  <c r="O250" i="1"/>
  <c r="M250" i="1"/>
  <c r="N250" i="1" s="1"/>
  <c r="K250" i="1"/>
  <c r="J250" i="1"/>
  <c r="I250" i="1"/>
  <c r="H250" i="1"/>
  <c r="G250" i="1"/>
  <c r="C250" i="1"/>
  <c r="AJ249" i="1"/>
  <c r="AI249" i="1"/>
  <c r="V249" i="1"/>
  <c r="U249" i="1"/>
  <c r="R249" i="1"/>
  <c r="Q249" i="1"/>
  <c r="O249" i="1"/>
  <c r="M249" i="1"/>
  <c r="N249" i="1" s="1"/>
  <c r="K249" i="1"/>
  <c r="J249" i="1"/>
  <c r="I249" i="1"/>
  <c r="H249" i="1"/>
  <c r="G249" i="1"/>
  <c r="C249" i="1"/>
  <c r="AJ248" i="1"/>
  <c r="AI248" i="1"/>
  <c r="V248" i="1"/>
  <c r="U248" i="1"/>
  <c r="R248" i="1"/>
  <c r="Q248" i="1"/>
  <c r="O248" i="1"/>
  <c r="M248" i="1"/>
  <c r="N248" i="1" s="1"/>
  <c r="K248" i="1"/>
  <c r="J248" i="1"/>
  <c r="I248" i="1"/>
  <c r="H248" i="1"/>
  <c r="G248" i="1"/>
  <c r="C248" i="1"/>
  <c r="AJ247" i="1"/>
  <c r="AI247" i="1"/>
  <c r="V247" i="1"/>
  <c r="U247" i="1"/>
  <c r="R247" i="1"/>
  <c r="Q247" i="1"/>
  <c r="N247" i="1"/>
  <c r="K247" i="1"/>
  <c r="J247" i="1"/>
  <c r="I247" i="1"/>
  <c r="H247" i="1"/>
  <c r="G247" i="1"/>
  <c r="C247" i="1"/>
  <c r="AJ246" i="1"/>
  <c r="AI246" i="1"/>
  <c r="V246" i="1"/>
  <c r="U246" i="1"/>
  <c r="R246" i="1"/>
  <c r="Q246" i="1"/>
  <c r="O246" i="1"/>
  <c r="M246" i="1"/>
  <c r="N246" i="1" s="1"/>
  <c r="K246" i="1"/>
  <c r="J246" i="1"/>
  <c r="I246" i="1"/>
  <c r="H246" i="1"/>
  <c r="G246" i="1"/>
  <c r="C246" i="1"/>
  <c r="AJ245" i="1"/>
  <c r="AI245" i="1"/>
  <c r="V245" i="1"/>
  <c r="U245" i="1"/>
  <c r="R245" i="1"/>
  <c r="Q245" i="1"/>
  <c r="O245" i="1"/>
  <c r="N245" i="1"/>
  <c r="K245" i="1"/>
  <c r="J245" i="1"/>
  <c r="I245" i="1"/>
  <c r="H245" i="1"/>
  <c r="G245" i="1"/>
  <c r="C245" i="1"/>
  <c r="AJ244" i="1"/>
  <c r="AI244" i="1"/>
  <c r="V244" i="1"/>
  <c r="U244" i="1"/>
  <c r="R244" i="1"/>
  <c r="Q244" i="1"/>
  <c r="O244" i="1"/>
  <c r="M244" i="1"/>
  <c r="N244" i="1" s="1"/>
  <c r="K244" i="1"/>
  <c r="J244" i="1"/>
  <c r="I244" i="1"/>
  <c r="H244" i="1"/>
  <c r="G244" i="1"/>
  <c r="C244" i="1"/>
  <c r="AJ243" i="1"/>
  <c r="AI243" i="1"/>
  <c r="V243" i="1"/>
  <c r="U243" i="1"/>
  <c r="R243" i="1"/>
  <c r="Q243" i="1"/>
  <c r="O243" i="1"/>
  <c r="M243" i="1"/>
  <c r="N243" i="1" s="1"/>
  <c r="K243" i="1"/>
  <c r="J243" i="1"/>
  <c r="I243" i="1"/>
  <c r="H243" i="1"/>
  <c r="G243" i="1"/>
  <c r="C243" i="1"/>
  <c r="AJ242" i="1"/>
  <c r="AI242" i="1"/>
  <c r="V242" i="1"/>
  <c r="U242" i="1"/>
  <c r="R242" i="1"/>
  <c r="Q242" i="1"/>
  <c r="O242" i="1"/>
  <c r="M242" i="1"/>
  <c r="N242" i="1" s="1"/>
  <c r="K242" i="1"/>
  <c r="J242" i="1"/>
  <c r="I242" i="1"/>
  <c r="H242" i="1"/>
  <c r="G242" i="1"/>
  <c r="C242" i="1"/>
  <c r="AJ241" i="1"/>
  <c r="AI241" i="1"/>
  <c r="V241" i="1"/>
  <c r="U241" i="1"/>
  <c r="R241" i="1"/>
  <c r="Q241" i="1"/>
  <c r="O241" i="1"/>
  <c r="M241" i="1"/>
  <c r="K241" i="1"/>
  <c r="J241" i="1"/>
  <c r="I241" i="1"/>
  <c r="H241" i="1"/>
  <c r="G241" i="1"/>
  <c r="C241" i="1"/>
  <c r="AJ240" i="1"/>
  <c r="AI240" i="1"/>
  <c r="V240" i="1"/>
  <c r="U240" i="1"/>
  <c r="R240" i="1"/>
  <c r="Q240" i="1"/>
  <c r="O240" i="1"/>
  <c r="M240" i="1"/>
  <c r="N240" i="1" s="1"/>
  <c r="K240" i="1"/>
  <c r="J240" i="1"/>
  <c r="I240" i="1"/>
  <c r="H240" i="1"/>
  <c r="G240" i="1"/>
  <c r="C240" i="1"/>
  <c r="AJ239" i="1"/>
  <c r="AI239" i="1"/>
  <c r="V239" i="1"/>
  <c r="U239" i="1"/>
  <c r="R239" i="1"/>
  <c r="Q239" i="1"/>
  <c r="O239" i="1"/>
  <c r="M239" i="1"/>
  <c r="N239" i="1" s="1"/>
  <c r="K239" i="1"/>
  <c r="J239" i="1"/>
  <c r="I239" i="1"/>
  <c r="H239" i="1"/>
  <c r="G239" i="1"/>
  <c r="C239" i="1"/>
  <c r="AJ238" i="1"/>
  <c r="AI238" i="1"/>
  <c r="V238" i="1"/>
  <c r="U238" i="1"/>
  <c r="R238" i="1"/>
  <c r="Q238" i="1"/>
  <c r="O238" i="1"/>
  <c r="M238" i="1"/>
  <c r="N238" i="1" s="1"/>
  <c r="K238" i="1"/>
  <c r="J238" i="1"/>
  <c r="I238" i="1"/>
  <c r="H238" i="1"/>
  <c r="G238" i="1"/>
  <c r="C238" i="1"/>
  <c r="AJ237" i="1"/>
  <c r="AI237" i="1"/>
  <c r="V237" i="1"/>
  <c r="U237" i="1"/>
  <c r="R237" i="1"/>
  <c r="Q237" i="1"/>
  <c r="O237" i="1"/>
  <c r="M237" i="1"/>
  <c r="N237" i="1" s="1"/>
  <c r="K237" i="1"/>
  <c r="J237" i="1"/>
  <c r="I237" i="1"/>
  <c r="H237" i="1"/>
  <c r="G237" i="1"/>
  <c r="C237" i="1"/>
  <c r="AJ236" i="1"/>
  <c r="AI236" i="1"/>
  <c r="V236" i="1"/>
  <c r="U236" i="1"/>
  <c r="R236" i="1"/>
  <c r="Q236" i="1"/>
  <c r="O236" i="1"/>
  <c r="M236" i="1"/>
  <c r="N236" i="1" s="1"/>
  <c r="K236" i="1"/>
  <c r="J236" i="1"/>
  <c r="I236" i="1"/>
  <c r="H236" i="1"/>
  <c r="G236" i="1"/>
  <c r="C236" i="1"/>
  <c r="AJ235" i="1"/>
  <c r="AI235" i="1"/>
  <c r="V235" i="1"/>
  <c r="U235" i="1"/>
  <c r="R235" i="1"/>
  <c r="Q235" i="1"/>
  <c r="O235" i="1"/>
  <c r="M235" i="1"/>
  <c r="N235" i="1" s="1"/>
  <c r="K235" i="1"/>
  <c r="J235" i="1"/>
  <c r="I235" i="1"/>
  <c r="H235" i="1"/>
  <c r="G235" i="1"/>
  <c r="C235" i="1"/>
  <c r="AJ234" i="1"/>
  <c r="AI234" i="1"/>
  <c r="V234" i="1"/>
  <c r="U234" i="1"/>
  <c r="R234" i="1"/>
  <c r="Q234" i="1"/>
  <c r="O234" i="1"/>
  <c r="M234" i="1"/>
  <c r="N234" i="1" s="1"/>
  <c r="K234" i="1"/>
  <c r="J234" i="1"/>
  <c r="I234" i="1"/>
  <c r="H234" i="1"/>
  <c r="G234" i="1"/>
  <c r="C234" i="1"/>
  <c r="AJ233" i="1"/>
  <c r="AI233" i="1"/>
  <c r="V233" i="1"/>
  <c r="U233" i="1"/>
  <c r="R233" i="1"/>
  <c r="Q233" i="1"/>
  <c r="O233" i="1"/>
  <c r="M233" i="1"/>
  <c r="N233" i="1" s="1"/>
  <c r="K233" i="1"/>
  <c r="J233" i="1"/>
  <c r="I233" i="1"/>
  <c r="H233" i="1"/>
  <c r="G233" i="1"/>
  <c r="C233" i="1"/>
  <c r="AJ232" i="1"/>
  <c r="AI232" i="1"/>
  <c r="V232" i="1"/>
  <c r="U232" i="1"/>
  <c r="R232" i="1"/>
  <c r="Q232" i="1"/>
  <c r="O232" i="1"/>
  <c r="N232" i="1"/>
  <c r="K232" i="1"/>
  <c r="J232" i="1"/>
  <c r="I232" i="1"/>
  <c r="H232" i="1"/>
  <c r="G232" i="1"/>
  <c r="C232" i="1"/>
  <c r="AJ231" i="1"/>
  <c r="AI231" i="1"/>
  <c r="V231" i="1"/>
  <c r="U231" i="1"/>
  <c r="R231" i="1"/>
  <c r="Q231" i="1"/>
  <c r="O231" i="1"/>
  <c r="M231" i="1"/>
  <c r="N231" i="1" s="1"/>
  <c r="K231" i="1"/>
  <c r="J231" i="1"/>
  <c r="I231" i="1"/>
  <c r="H231" i="1"/>
  <c r="G231" i="1"/>
  <c r="C231" i="1"/>
  <c r="AJ230" i="1"/>
  <c r="AI230" i="1"/>
  <c r="V230" i="1"/>
  <c r="U230" i="1"/>
  <c r="R230" i="1"/>
  <c r="Q230" i="1"/>
  <c r="O230" i="1"/>
  <c r="M230" i="1"/>
  <c r="N230" i="1" s="1"/>
  <c r="K230" i="1"/>
  <c r="J230" i="1"/>
  <c r="I230" i="1"/>
  <c r="H230" i="1"/>
  <c r="G230" i="1"/>
  <c r="C230" i="1"/>
  <c r="AJ229" i="1"/>
  <c r="AI229" i="1"/>
  <c r="V229" i="1"/>
  <c r="U229" i="1"/>
  <c r="R229" i="1"/>
  <c r="Q229" i="1"/>
  <c r="O229" i="1"/>
  <c r="M229" i="1"/>
  <c r="N229" i="1" s="1"/>
  <c r="K229" i="1"/>
  <c r="J229" i="1"/>
  <c r="I229" i="1"/>
  <c r="H229" i="1"/>
  <c r="G229" i="1"/>
  <c r="C229" i="1"/>
  <c r="AJ228" i="1"/>
  <c r="AI228" i="1"/>
  <c r="V228" i="1"/>
  <c r="U228" i="1"/>
  <c r="R228" i="1"/>
  <c r="Q228" i="1"/>
  <c r="O228" i="1"/>
  <c r="M228" i="1"/>
  <c r="N228" i="1" s="1"/>
  <c r="K228" i="1"/>
  <c r="J228" i="1"/>
  <c r="I228" i="1"/>
  <c r="H228" i="1"/>
  <c r="G228" i="1"/>
  <c r="C228" i="1"/>
  <c r="AJ227" i="1"/>
  <c r="AI227" i="1"/>
  <c r="V227" i="1"/>
  <c r="U227" i="1"/>
  <c r="R227" i="1"/>
  <c r="Q227" i="1"/>
  <c r="O227" i="1"/>
  <c r="M227" i="1"/>
  <c r="N227" i="1" s="1"/>
  <c r="K227" i="1"/>
  <c r="J227" i="1"/>
  <c r="I227" i="1"/>
  <c r="H227" i="1"/>
  <c r="G227" i="1"/>
  <c r="C227" i="1"/>
  <c r="AJ226" i="1"/>
  <c r="AI226" i="1"/>
  <c r="V226" i="1"/>
  <c r="U226" i="1"/>
  <c r="R226" i="1"/>
  <c r="Q226" i="1"/>
  <c r="O226" i="1"/>
  <c r="M226" i="1"/>
  <c r="N226" i="1" s="1"/>
  <c r="K226" i="1"/>
  <c r="J226" i="1"/>
  <c r="I226" i="1"/>
  <c r="H226" i="1"/>
  <c r="G226" i="1"/>
  <c r="C226" i="1"/>
  <c r="AJ225" i="1"/>
  <c r="AI225" i="1"/>
  <c r="V225" i="1"/>
  <c r="U225" i="1"/>
  <c r="R225" i="1"/>
  <c r="Q225" i="1"/>
  <c r="O225" i="1"/>
  <c r="M225" i="1"/>
  <c r="N225" i="1" s="1"/>
  <c r="K225" i="1"/>
  <c r="J225" i="1"/>
  <c r="I225" i="1"/>
  <c r="H225" i="1"/>
  <c r="G225" i="1"/>
  <c r="C225" i="1"/>
  <c r="AJ224" i="1"/>
  <c r="AI224" i="1"/>
  <c r="V224" i="1"/>
  <c r="U224" i="1"/>
  <c r="R224" i="1"/>
  <c r="Q224" i="1"/>
  <c r="O224" i="1"/>
  <c r="M224" i="1"/>
  <c r="N224" i="1" s="1"/>
  <c r="K224" i="1"/>
  <c r="J224" i="1"/>
  <c r="I224" i="1"/>
  <c r="H224" i="1"/>
  <c r="G224" i="1"/>
  <c r="C224" i="1"/>
  <c r="AJ223" i="1"/>
  <c r="AI223" i="1"/>
  <c r="V223" i="1"/>
  <c r="U223" i="1"/>
  <c r="R223" i="1"/>
  <c r="Q223" i="1"/>
  <c r="M223" i="1"/>
  <c r="N223" i="1" s="1"/>
  <c r="K223" i="1"/>
  <c r="J223" i="1"/>
  <c r="I223" i="1"/>
  <c r="H223" i="1"/>
  <c r="G223" i="1"/>
  <c r="C223" i="1"/>
  <c r="AJ222" i="1"/>
  <c r="AI222" i="1"/>
  <c r="V222" i="1"/>
  <c r="U222" i="1"/>
  <c r="R222" i="1"/>
  <c r="Q222" i="1"/>
  <c r="O222" i="1"/>
  <c r="M222" i="1"/>
  <c r="N222" i="1" s="1"/>
  <c r="K222" i="1"/>
  <c r="J222" i="1"/>
  <c r="I222" i="1"/>
  <c r="H222" i="1"/>
  <c r="G222" i="1"/>
  <c r="C222" i="1"/>
  <c r="AJ221" i="1"/>
  <c r="AI221" i="1"/>
  <c r="V221" i="1"/>
  <c r="U221" i="1"/>
  <c r="R221" i="1"/>
  <c r="Q221" i="1"/>
  <c r="O221" i="1"/>
  <c r="N221" i="1"/>
  <c r="K221" i="1"/>
  <c r="J221" i="1"/>
  <c r="I221" i="1"/>
  <c r="H221" i="1"/>
  <c r="G221" i="1"/>
  <c r="C221" i="1"/>
  <c r="AJ220" i="1"/>
  <c r="AI220" i="1"/>
  <c r="V220" i="1"/>
  <c r="U220" i="1"/>
  <c r="R220" i="1"/>
  <c r="Q220" i="1"/>
  <c r="O220" i="1"/>
  <c r="M220" i="1"/>
  <c r="N220" i="1" s="1"/>
  <c r="K220" i="1"/>
  <c r="J220" i="1"/>
  <c r="I220" i="1"/>
  <c r="H220" i="1"/>
  <c r="G220" i="1"/>
  <c r="C220" i="1"/>
  <c r="AJ219" i="1"/>
  <c r="AI219" i="1"/>
  <c r="V219" i="1"/>
  <c r="U219" i="1"/>
  <c r="R219" i="1"/>
  <c r="Q219" i="1"/>
  <c r="O219" i="1"/>
  <c r="M219" i="1"/>
  <c r="N219" i="1" s="1"/>
  <c r="K219" i="1"/>
  <c r="J219" i="1"/>
  <c r="I219" i="1"/>
  <c r="H219" i="1"/>
  <c r="G219" i="1"/>
  <c r="C219" i="1"/>
  <c r="AJ218" i="1"/>
  <c r="AI218" i="1"/>
  <c r="V218" i="1"/>
  <c r="U218" i="1"/>
  <c r="R218" i="1"/>
  <c r="Q218" i="1"/>
  <c r="O218" i="1"/>
  <c r="N218" i="1"/>
  <c r="K218" i="1"/>
  <c r="J218" i="1"/>
  <c r="I218" i="1"/>
  <c r="H218" i="1"/>
  <c r="G218" i="1"/>
  <c r="C218" i="1"/>
  <c r="AJ217" i="1"/>
  <c r="AI217" i="1"/>
  <c r="V217" i="1"/>
  <c r="U217" i="1"/>
  <c r="R217" i="1"/>
  <c r="Q217" i="1"/>
  <c r="O217" i="1"/>
  <c r="M217" i="1"/>
  <c r="N217" i="1" s="1"/>
  <c r="K217" i="1"/>
  <c r="J217" i="1"/>
  <c r="I217" i="1"/>
  <c r="H217" i="1"/>
  <c r="G217" i="1"/>
  <c r="C217" i="1"/>
  <c r="AJ216" i="1"/>
  <c r="AI216" i="1"/>
  <c r="V216" i="1"/>
  <c r="U216" i="1"/>
  <c r="R216" i="1"/>
  <c r="Q216" i="1"/>
  <c r="O216" i="1"/>
  <c r="M216" i="1"/>
  <c r="N216" i="1" s="1"/>
  <c r="K216" i="1"/>
  <c r="J216" i="1"/>
  <c r="I216" i="1"/>
  <c r="H216" i="1"/>
  <c r="G216" i="1"/>
  <c r="C216" i="1"/>
  <c r="AJ215" i="1"/>
  <c r="AI215" i="1"/>
  <c r="V215" i="1"/>
  <c r="U215" i="1"/>
  <c r="R215" i="1"/>
  <c r="Q215" i="1"/>
  <c r="O215" i="1"/>
  <c r="M215" i="1"/>
  <c r="N215" i="1" s="1"/>
  <c r="K215" i="1"/>
  <c r="J215" i="1"/>
  <c r="I215" i="1"/>
  <c r="H215" i="1"/>
  <c r="G215" i="1"/>
  <c r="C215" i="1"/>
  <c r="AJ214" i="1"/>
  <c r="AI214" i="1"/>
  <c r="V214" i="1"/>
  <c r="U214" i="1"/>
  <c r="R214" i="1"/>
  <c r="Q214" i="1"/>
  <c r="O214" i="1"/>
  <c r="M214" i="1"/>
  <c r="N214" i="1" s="1"/>
  <c r="K214" i="1"/>
  <c r="J214" i="1"/>
  <c r="I214" i="1"/>
  <c r="H214" i="1"/>
  <c r="G214" i="1"/>
  <c r="C214" i="1"/>
  <c r="AJ213" i="1"/>
  <c r="AI213" i="1"/>
  <c r="V213" i="1"/>
  <c r="U213" i="1"/>
  <c r="R213" i="1"/>
  <c r="Q213" i="1"/>
  <c r="O213" i="1"/>
  <c r="M213" i="1"/>
  <c r="N213" i="1" s="1"/>
  <c r="K213" i="1"/>
  <c r="J213" i="1"/>
  <c r="I213" i="1"/>
  <c r="H213" i="1"/>
  <c r="G213" i="1"/>
  <c r="C213" i="1"/>
  <c r="AJ212" i="1"/>
  <c r="AI212" i="1"/>
  <c r="V212" i="1"/>
  <c r="U212" i="1"/>
  <c r="R212" i="1"/>
  <c r="Q212" i="1"/>
  <c r="O212" i="1"/>
  <c r="M212" i="1"/>
  <c r="N212" i="1" s="1"/>
  <c r="K212" i="1"/>
  <c r="J212" i="1"/>
  <c r="I212" i="1"/>
  <c r="H212" i="1"/>
  <c r="G212" i="1"/>
  <c r="C212" i="1"/>
  <c r="AJ211" i="1"/>
  <c r="AI211" i="1"/>
  <c r="V211" i="1"/>
  <c r="U211" i="1"/>
  <c r="R211" i="1"/>
  <c r="Q211" i="1"/>
  <c r="O211" i="1"/>
  <c r="N211" i="1"/>
  <c r="K211" i="1"/>
  <c r="J211" i="1"/>
  <c r="I211" i="1"/>
  <c r="H211" i="1"/>
  <c r="G211" i="1"/>
  <c r="C211" i="1"/>
  <c r="AJ210" i="1"/>
  <c r="AI210" i="1"/>
  <c r="V210" i="1"/>
  <c r="U210" i="1"/>
  <c r="R210" i="1"/>
  <c r="Q210" i="1"/>
  <c r="O210" i="1"/>
  <c r="M210" i="1"/>
  <c r="N210" i="1" s="1"/>
  <c r="K210" i="1"/>
  <c r="J210" i="1"/>
  <c r="I210" i="1"/>
  <c r="H210" i="1"/>
  <c r="G210" i="1"/>
  <c r="C210" i="1"/>
  <c r="AJ209" i="1"/>
  <c r="AI209" i="1"/>
  <c r="V209" i="1"/>
  <c r="U209" i="1"/>
  <c r="R209" i="1"/>
  <c r="Q209" i="1"/>
  <c r="O209" i="1"/>
  <c r="M209" i="1"/>
  <c r="N209" i="1" s="1"/>
  <c r="K209" i="1"/>
  <c r="J209" i="1"/>
  <c r="I209" i="1"/>
  <c r="H209" i="1"/>
  <c r="G209" i="1"/>
  <c r="C209" i="1"/>
  <c r="AJ208" i="1"/>
  <c r="AI208" i="1"/>
  <c r="V208" i="1"/>
  <c r="U208" i="1"/>
  <c r="R208" i="1"/>
  <c r="Q208" i="1"/>
  <c r="O208" i="1"/>
  <c r="M208" i="1"/>
  <c r="N208" i="1" s="1"/>
  <c r="K208" i="1"/>
  <c r="J208" i="1"/>
  <c r="I208" i="1"/>
  <c r="H208" i="1"/>
  <c r="G208" i="1"/>
  <c r="C208" i="1"/>
  <c r="AJ207" i="1"/>
  <c r="AI207" i="1"/>
  <c r="V207" i="1"/>
  <c r="U207" i="1"/>
  <c r="R207" i="1"/>
  <c r="Q207" i="1"/>
  <c r="O207" i="1"/>
  <c r="N207" i="1"/>
  <c r="K207" i="1"/>
  <c r="J207" i="1"/>
  <c r="I207" i="1"/>
  <c r="H207" i="1"/>
  <c r="G207" i="1"/>
  <c r="C207" i="1"/>
  <c r="AJ206" i="1"/>
  <c r="AI206" i="1"/>
  <c r="V206" i="1"/>
  <c r="U206" i="1"/>
  <c r="R206" i="1"/>
  <c r="Q206" i="1"/>
  <c r="O206" i="1"/>
  <c r="M206" i="1"/>
  <c r="N206" i="1" s="1"/>
  <c r="K206" i="1"/>
  <c r="J206" i="1"/>
  <c r="I206" i="1"/>
  <c r="H206" i="1"/>
  <c r="G206" i="1"/>
  <c r="C206" i="1"/>
  <c r="AJ205" i="1"/>
  <c r="AI205" i="1"/>
  <c r="V205" i="1"/>
  <c r="U205" i="1"/>
  <c r="R205" i="1"/>
  <c r="Q205" i="1"/>
  <c r="O205" i="1"/>
  <c r="N205" i="1"/>
  <c r="K205" i="1"/>
  <c r="J205" i="1"/>
  <c r="I205" i="1"/>
  <c r="H205" i="1"/>
  <c r="G205" i="1"/>
  <c r="C205" i="1"/>
  <c r="AJ204" i="1"/>
  <c r="AI204" i="1"/>
  <c r="V204" i="1"/>
  <c r="U204" i="1"/>
  <c r="R204" i="1"/>
  <c r="Q204" i="1"/>
  <c r="O204" i="1"/>
  <c r="N204" i="1"/>
  <c r="K204" i="1"/>
  <c r="J204" i="1"/>
  <c r="I204" i="1"/>
  <c r="H204" i="1"/>
  <c r="G204" i="1"/>
  <c r="C204" i="1"/>
  <c r="AJ203" i="1"/>
  <c r="AI203" i="1"/>
  <c r="V203" i="1"/>
  <c r="U203" i="1"/>
  <c r="R203" i="1"/>
  <c r="Q203" i="1"/>
  <c r="O203" i="1"/>
  <c r="M203" i="1"/>
  <c r="N203" i="1" s="1"/>
  <c r="K203" i="1"/>
  <c r="J203" i="1"/>
  <c r="I203" i="1"/>
  <c r="H203" i="1"/>
  <c r="G203" i="1"/>
  <c r="C203" i="1"/>
  <c r="AJ202" i="1"/>
  <c r="AI202" i="1"/>
  <c r="V202" i="1"/>
  <c r="U202" i="1"/>
  <c r="R202" i="1"/>
  <c r="Q202" i="1"/>
  <c r="O202" i="1"/>
  <c r="M202" i="1"/>
  <c r="N202" i="1" s="1"/>
  <c r="K202" i="1"/>
  <c r="J202" i="1"/>
  <c r="I202" i="1"/>
  <c r="H202" i="1"/>
  <c r="G202" i="1"/>
  <c r="C202" i="1"/>
  <c r="AJ201" i="1"/>
  <c r="AI201" i="1"/>
  <c r="V201" i="1"/>
  <c r="U201" i="1"/>
  <c r="R201" i="1"/>
  <c r="Q201" i="1"/>
  <c r="O201" i="1"/>
  <c r="N201" i="1"/>
  <c r="K201" i="1"/>
  <c r="J201" i="1"/>
  <c r="I201" i="1"/>
  <c r="H201" i="1"/>
  <c r="G201" i="1"/>
  <c r="C201" i="1"/>
  <c r="AJ200" i="1"/>
  <c r="AI200" i="1"/>
  <c r="V200" i="1"/>
  <c r="U200" i="1"/>
  <c r="R200" i="1"/>
  <c r="Q200" i="1"/>
  <c r="O200" i="1"/>
  <c r="N200" i="1"/>
  <c r="K200" i="1"/>
  <c r="J200" i="1"/>
  <c r="I200" i="1"/>
  <c r="H200" i="1"/>
  <c r="G200" i="1"/>
  <c r="C200" i="1"/>
  <c r="AJ199" i="1"/>
  <c r="AI199" i="1"/>
  <c r="V199" i="1"/>
  <c r="U199" i="1"/>
  <c r="R199" i="1"/>
  <c r="Q199" i="1"/>
  <c r="O199" i="1"/>
  <c r="M199" i="1"/>
  <c r="N199" i="1" s="1"/>
  <c r="K199" i="1"/>
  <c r="J199" i="1"/>
  <c r="I199" i="1"/>
  <c r="H199" i="1"/>
  <c r="G199" i="1"/>
  <c r="C199" i="1"/>
  <c r="AJ198" i="1"/>
  <c r="AI198" i="1"/>
  <c r="V198" i="1"/>
  <c r="U198" i="1"/>
  <c r="R198" i="1"/>
  <c r="Q198" i="1"/>
  <c r="N198" i="1"/>
  <c r="K198" i="1"/>
  <c r="J198" i="1"/>
  <c r="I198" i="1"/>
  <c r="H198" i="1"/>
  <c r="G198" i="1"/>
  <c r="C198" i="1"/>
  <c r="AJ197" i="1"/>
  <c r="AI197" i="1"/>
  <c r="V197" i="1"/>
  <c r="U197" i="1"/>
  <c r="R197" i="1"/>
  <c r="Q197" i="1"/>
  <c r="O197" i="1"/>
  <c r="M197" i="1"/>
  <c r="N197" i="1" s="1"/>
  <c r="K197" i="1"/>
  <c r="J197" i="1"/>
  <c r="I197" i="1"/>
  <c r="H197" i="1"/>
  <c r="G197" i="1"/>
  <c r="C197" i="1"/>
  <c r="AJ196" i="1"/>
  <c r="AI196" i="1"/>
  <c r="V196" i="1"/>
  <c r="U196" i="1"/>
  <c r="R196" i="1"/>
  <c r="Q196" i="1"/>
  <c r="O196" i="1"/>
  <c r="M196" i="1"/>
  <c r="N196" i="1" s="1"/>
  <c r="K196" i="1"/>
  <c r="J196" i="1"/>
  <c r="I196" i="1"/>
  <c r="H196" i="1"/>
  <c r="G196" i="1"/>
  <c r="C196" i="1"/>
  <c r="AJ195" i="1"/>
  <c r="AI195" i="1"/>
  <c r="V195" i="1"/>
  <c r="U195" i="1"/>
  <c r="R195" i="1"/>
  <c r="Q195" i="1"/>
  <c r="O195" i="1"/>
  <c r="M195" i="1"/>
  <c r="N195" i="1" s="1"/>
  <c r="K195" i="1"/>
  <c r="J195" i="1"/>
  <c r="I195" i="1"/>
  <c r="H195" i="1"/>
  <c r="G195" i="1"/>
  <c r="C195" i="1"/>
  <c r="AJ194" i="1"/>
  <c r="AI194" i="1"/>
  <c r="V194" i="1"/>
  <c r="U194" i="1"/>
  <c r="R194" i="1"/>
  <c r="Q194" i="1"/>
  <c r="O194" i="1"/>
  <c r="M194" i="1"/>
  <c r="N194" i="1" s="1"/>
  <c r="K194" i="1"/>
  <c r="J194" i="1"/>
  <c r="I194" i="1"/>
  <c r="H194" i="1"/>
  <c r="G194" i="1"/>
  <c r="C194" i="1"/>
  <c r="AJ193" i="1"/>
  <c r="AI193" i="1"/>
  <c r="V193" i="1"/>
  <c r="U193" i="1"/>
  <c r="R193" i="1"/>
  <c r="Q193" i="1"/>
  <c r="O193" i="1"/>
  <c r="M193" i="1"/>
  <c r="N193" i="1" s="1"/>
  <c r="K193" i="1"/>
  <c r="J193" i="1"/>
  <c r="I193" i="1"/>
  <c r="H193" i="1"/>
  <c r="G193" i="1"/>
  <c r="C193" i="1"/>
  <c r="AJ192" i="1"/>
  <c r="AI192" i="1"/>
  <c r="V192" i="1"/>
  <c r="U192" i="1"/>
  <c r="R192" i="1"/>
  <c r="Q192" i="1"/>
  <c r="O192" i="1"/>
  <c r="N192" i="1"/>
  <c r="K192" i="1"/>
  <c r="J192" i="1"/>
  <c r="I192" i="1"/>
  <c r="H192" i="1"/>
  <c r="G192" i="1"/>
  <c r="C192" i="1"/>
  <c r="AJ191" i="1"/>
  <c r="AI191" i="1"/>
  <c r="V191" i="1"/>
  <c r="U191" i="1"/>
  <c r="R191" i="1"/>
  <c r="Q191" i="1"/>
  <c r="O191" i="1"/>
  <c r="M191" i="1"/>
  <c r="N191" i="1" s="1"/>
  <c r="K191" i="1"/>
  <c r="J191" i="1"/>
  <c r="I191" i="1"/>
  <c r="H191" i="1"/>
  <c r="G191" i="1"/>
  <c r="C191" i="1"/>
  <c r="AJ190" i="1"/>
  <c r="AI190" i="1"/>
  <c r="V190" i="1"/>
  <c r="U190" i="1"/>
  <c r="R190" i="1"/>
  <c r="Q190" i="1"/>
  <c r="O190" i="1"/>
  <c r="M190" i="1"/>
  <c r="N190" i="1" s="1"/>
  <c r="K190" i="1"/>
  <c r="J190" i="1"/>
  <c r="I190" i="1"/>
  <c r="H190" i="1"/>
  <c r="G190" i="1"/>
  <c r="C190" i="1"/>
  <c r="AJ189" i="1"/>
  <c r="AI189" i="1"/>
  <c r="V189" i="1"/>
  <c r="U189" i="1"/>
  <c r="R189" i="1"/>
  <c r="Q189" i="1"/>
  <c r="O189" i="1"/>
  <c r="M189" i="1"/>
  <c r="N189" i="1" s="1"/>
  <c r="K189" i="1"/>
  <c r="J189" i="1"/>
  <c r="I189" i="1"/>
  <c r="H189" i="1"/>
  <c r="G189" i="1"/>
  <c r="C189" i="1"/>
  <c r="AJ188" i="1"/>
  <c r="AI188" i="1"/>
  <c r="V188" i="1"/>
  <c r="U188" i="1"/>
  <c r="R188" i="1"/>
  <c r="Q188" i="1"/>
  <c r="O188" i="1"/>
  <c r="M188" i="1"/>
  <c r="N188" i="1" s="1"/>
  <c r="K188" i="1"/>
  <c r="J188" i="1"/>
  <c r="I188" i="1"/>
  <c r="H188" i="1"/>
  <c r="G188" i="1"/>
  <c r="C188" i="1"/>
  <c r="AJ187" i="1"/>
  <c r="AI187" i="1"/>
  <c r="V187" i="1"/>
  <c r="U187" i="1"/>
  <c r="R187" i="1"/>
  <c r="Q187" i="1"/>
  <c r="O187" i="1"/>
  <c r="M187" i="1"/>
  <c r="N187" i="1" s="1"/>
  <c r="K187" i="1"/>
  <c r="J187" i="1"/>
  <c r="I187" i="1"/>
  <c r="H187" i="1"/>
  <c r="G187" i="1"/>
  <c r="C187" i="1"/>
  <c r="AJ186" i="1"/>
  <c r="AI186" i="1"/>
  <c r="V186" i="1"/>
  <c r="U186" i="1"/>
  <c r="R186" i="1"/>
  <c r="Q186" i="1"/>
  <c r="O186" i="1"/>
  <c r="N186" i="1"/>
  <c r="K186" i="1"/>
  <c r="J186" i="1"/>
  <c r="I186" i="1"/>
  <c r="H186" i="1"/>
  <c r="G186" i="1"/>
  <c r="C186" i="1"/>
  <c r="AJ185" i="1"/>
  <c r="AI185" i="1"/>
  <c r="V185" i="1"/>
  <c r="U185" i="1"/>
  <c r="R185" i="1"/>
  <c r="Q185" i="1"/>
  <c r="M185" i="1"/>
  <c r="N185" i="1" s="1"/>
  <c r="K185" i="1"/>
  <c r="J185" i="1"/>
  <c r="I185" i="1"/>
  <c r="H185" i="1"/>
  <c r="G185" i="1"/>
  <c r="C185" i="1"/>
  <c r="AJ184" i="1"/>
  <c r="AI184" i="1"/>
  <c r="V184" i="1"/>
  <c r="U184" i="1"/>
  <c r="R184" i="1"/>
  <c r="Q184" i="1"/>
  <c r="O184" i="1"/>
  <c r="N184" i="1"/>
  <c r="K184" i="1"/>
  <c r="J184" i="1"/>
  <c r="I184" i="1"/>
  <c r="H184" i="1"/>
  <c r="G184" i="1"/>
  <c r="C184" i="1"/>
  <c r="AJ183" i="1"/>
  <c r="AI183" i="1"/>
  <c r="V183" i="1"/>
  <c r="U183" i="1"/>
  <c r="R183" i="1"/>
  <c r="Q183" i="1"/>
  <c r="O183" i="1"/>
  <c r="M183" i="1"/>
  <c r="N183" i="1" s="1"/>
  <c r="K183" i="1"/>
  <c r="J183" i="1"/>
  <c r="I183" i="1"/>
  <c r="H183" i="1"/>
  <c r="G183" i="1"/>
  <c r="C183" i="1"/>
  <c r="AJ182" i="1"/>
  <c r="AI182" i="1"/>
  <c r="V182" i="1"/>
  <c r="U182" i="1"/>
  <c r="R182" i="1"/>
  <c r="Q182" i="1"/>
  <c r="O182" i="1"/>
  <c r="M182" i="1"/>
  <c r="N182" i="1" s="1"/>
  <c r="K182" i="1"/>
  <c r="J182" i="1"/>
  <c r="I182" i="1"/>
  <c r="H182" i="1"/>
  <c r="G182" i="1"/>
  <c r="C182" i="1"/>
  <c r="AJ181" i="1"/>
  <c r="AI181" i="1"/>
  <c r="V181" i="1"/>
  <c r="U181" i="1"/>
  <c r="R181" i="1"/>
  <c r="Q181" i="1"/>
  <c r="O181" i="1"/>
  <c r="M181" i="1"/>
  <c r="N181" i="1" s="1"/>
  <c r="K181" i="1"/>
  <c r="J181" i="1"/>
  <c r="I181" i="1"/>
  <c r="H181" i="1"/>
  <c r="G181" i="1"/>
  <c r="C181" i="1"/>
  <c r="AJ180" i="1"/>
  <c r="AI180" i="1"/>
  <c r="V180" i="1"/>
  <c r="U180" i="1"/>
  <c r="R180" i="1"/>
  <c r="Q180" i="1"/>
  <c r="O180" i="1"/>
  <c r="M180" i="1"/>
  <c r="N180" i="1" s="1"/>
  <c r="K180" i="1"/>
  <c r="J180" i="1"/>
  <c r="I180" i="1"/>
  <c r="H180" i="1"/>
  <c r="G180" i="1"/>
  <c r="C180" i="1"/>
  <c r="AJ179" i="1"/>
  <c r="AI179" i="1"/>
  <c r="V179" i="1"/>
  <c r="U179" i="1"/>
  <c r="R179" i="1"/>
  <c r="Q179" i="1"/>
  <c r="M179" i="1"/>
  <c r="N179" i="1" s="1"/>
  <c r="K179" i="1"/>
  <c r="J179" i="1"/>
  <c r="I179" i="1"/>
  <c r="H179" i="1"/>
  <c r="G179" i="1"/>
  <c r="C179" i="1"/>
  <c r="AJ178" i="1"/>
  <c r="AI178" i="1"/>
  <c r="V178" i="1"/>
  <c r="U178" i="1"/>
  <c r="R178" i="1"/>
  <c r="Q178" i="1"/>
  <c r="O178" i="1"/>
  <c r="M178" i="1"/>
  <c r="N178" i="1" s="1"/>
  <c r="K178" i="1"/>
  <c r="J178" i="1"/>
  <c r="I178" i="1"/>
  <c r="H178" i="1"/>
  <c r="G178" i="1"/>
  <c r="C178" i="1"/>
  <c r="AJ177" i="1"/>
  <c r="AI177" i="1"/>
  <c r="V177" i="1"/>
  <c r="U177" i="1"/>
  <c r="R177" i="1"/>
  <c r="Q177" i="1"/>
  <c r="O177" i="1"/>
  <c r="M177" i="1"/>
  <c r="N177" i="1" s="1"/>
  <c r="K177" i="1"/>
  <c r="J177" i="1"/>
  <c r="I177" i="1"/>
  <c r="H177" i="1"/>
  <c r="G177" i="1"/>
  <c r="C177" i="1"/>
  <c r="AJ176" i="1"/>
  <c r="AI176" i="1"/>
  <c r="V176" i="1"/>
  <c r="U176" i="1"/>
  <c r="R176" i="1"/>
  <c r="Q176" i="1"/>
  <c r="O176" i="1"/>
  <c r="M176" i="1"/>
  <c r="N176" i="1" s="1"/>
  <c r="K176" i="1"/>
  <c r="J176" i="1"/>
  <c r="I176" i="1"/>
  <c r="H176" i="1"/>
  <c r="G176" i="1"/>
  <c r="C176" i="1"/>
  <c r="AJ175" i="1"/>
  <c r="AI175" i="1"/>
  <c r="V175" i="1"/>
  <c r="U175" i="1"/>
  <c r="R175" i="1"/>
  <c r="Q175" i="1"/>
  <c r="O175" i="1"/>
  <c r="N175" i="1"/>
  <c r="K175" i="1"/>
  <c r="J175" i="1"/>
  <c r="I175" i="1"/>
  <c r="H175" i="1"/>
  <c r="G175" i="1"/>
  <c r="C175" i="1"/>
  <c r="AJ174" i="1"/>
  <c r="AI174" i="1"/>
  <c r="V174" i="1"/>
  <c r="U174" i="1"/>
  <c r="R174" i="1"/>
  <c r="Q174" i="1"/>
  <c r="O174" i="1"/>
  <c r="N174" i="1"/>
  <c r="K174" i="1"/>
  <c r="J174" i="1"/>
  <c r="I174" i="1"/>
  <c r="H174" i="1"/>
  <c r="G174" i="1"/>
  <c r="C174" i="1"/>
  <c r="AJ173" i="1"/>
  <c r="AI173" i="1"/>
  <c r="V173" i="1"/>
  <c r="U173" i="1"/>
  <c r="R173" i="1"/>
  <c r="Q173" i="1"/>
  <c r="O173" i="1"/>
  <c r="M173" i="1"/>
  <c r="N173" i="1" s="1"/>
  <c r="K173" i="1"/>
  <c r="J173" i="1"/>
  <c r="I173" i="1"/>
  <c r="H173" i="1"/>
  <c r="G173" i="1"/>
  <c r="C173" i="1"/>
  <c r="AJ172" i="1"/>
  <c r="AI172" i="1"/>
  <c r="V172" i="1"/>
  <c r="U172" i="1"/>
  <c r="R172" i="1"/>
  <c r="Q172" i="1"/>
  <c r="O172" i="1"/>
  <c r="M172" i="1"/>
  <c r="N172" i="1" s="1"/>
  <c r="K172" i="1"/>
  <c r="J172" i="1"/>
  <c r="I172" i="1"/>
  <c r="H172" i="1"/>
  <c r="G172" i="1"/>
  <c r="C172" i="1"/>
  <c r="AJ171" i="1"/>
  <c r="AI171" i="1"/>
  <c r="V171" i="1"/>
  <c r="U171" i="1"/>
  <c r="R171" i="1"/>
  <c r="Q171" i="1"/>
  <c r="N171" i="1"/>
  <c r="K171" i="1"/>
  <c r="J171" i="1"/>
  <c r="I171" i="1"/>
  <c r="H171" i="1"/>
  <c r="G171" i="1"/>
  <c r="C171" i="1"/>
  <c r="AJ170" i="1"/>
  <c r="AI170" i="1"/>
  <c r="V170" i="1"/>
  <c r="U170" i="1"/>
  <c r="R170" i="1"/>
  <c r="Q170" i="1"/>
  <c r="O170" i="1"/>
  <c r="N170" i="1"/>
  <c r="J170" i="1"/>
  <c r="C170" i="1"/>
  <c r="AJ169" i="1"/>
  <c r="AI169" i="1"/>
  <c r="V169" i="1"/>
  <c r="U169" i="1"/>
  <c r="R169" i="1"/>
  <c r="Q169" i="1"/>
  <c r="O169" i="1"/>
  <c r="N169" i="1"/>
  <c r="K169" i="1"/>
  <c r="J169" i="1"/>
  <c r="I169" i="1"/>
  <c r="H169" i="1"/>
  <c r="G169" i="1"/>
  <c r="C169" i="1"/>
  <c r="AJ168" i="1"/>
  <c r="AI168" i="1"/>
  <c r="V168" i="1"/>
  <c r="U168" i="1"/>
  <c r="R168" i="1"/>
  <c r="Q168" i="1"/>
  <c r="O168" i="1"/>
  <c r="M168" i="1"/>
  <c r="N168" i="1" s="1"/>
  <c r="K168" i="1"/>
  <c r="J168" i="1"/>
  <c r="I168" i="1"/>
  <c r="H168" i="1"/>
  <c r="G168" i="1"/>
  <c r="C168" i="1"/>
  <c r="AJ167" i="1"/>
  <c r="AI167" i="1"/>
  <c r="V167" i="1"/>
  <c r="U167" i="1"/>
  <c r="R167" i="1"/>
  <c r="Q167" i="1"/>
  <c r="O167" i="1"/>
  <c r="M167" i="1"/>
  <c r="N167" i="1" s="1"/>
  <c r="K167" i="1"/>
  <c r="J167" i="1"/>
  <c r="I167" i="1"/>
  <c r="H167" i="1"/>
  <c r="G167" i="1"/>
  <c r="C167" i="1"/>
  <c r="AJ166" i="1"/>
  <c r="AI166" i="1"/>
  <c r="V166" i="1"/>
  <c r="U166" i="1"/>
  <c r="R166" i="1"/>
  <c r="Q166" i="1"/>
  <c r="O166" i="1"/>
  <c r="M166" i="1"/>
  <c r="N166" i="1" s="1"/>
  <c r="K166" i="1"/>
  <c r="J166" i="1"/>
  <c r="I166" i="1"/>
  <c r="H166" i="1"/>
  <c r="G166" i="1"/>
  <c r="C166" i="1"/>
  <c r="AJ165" i="1"/>
  <c r="AI165" i="1"/>
  <c r="V165" i="1"/>
  <c r="U165" i="1"/>
  <c r="R165" i="1"/>
  <c r="Q165" i="1"/>
  <c r="N165" i="1"/>
  <c r="K165" i="1"/>
  <c r="J165" i="1"/>
  <c r="I165" i="1"/>
  <c r="H165" i="1"/>
  <c r="G165" i="1"/>
  <c r="C165" i="1"/>
  <c r="AJ164" i="1"/>
  <c r="AI164" i="1"/>
  <c r="V164" i="1"/>
  <c r="U164" i="1"/>
  <c r="R164" i="1"/>
  <c r="Q164" i="1"/>
  <c r="O164" i="1"/>
  <c r="J164" i="1"/>
  <c r="AG164" i="1" s="1"/>
  <c r="C164" i="1"/>
  <c r="AJ163" i="1"/>
  <c r="AI163" i="1"/>
  <c r="V163" i="1"/>
  <c r="U163" i="1"/>
  <c r="R163" i="1"/>
  <c r="Q163" i="1"/>
  <c r="N163" i="1"/>
  <c r="K163" i="1"/>
  <c r="J163" i="1"/>
  <c r="I163" i="1"/>
  <c r="H163" i="1"/>
  <c r="G163" i="1"/>
  <c r="C163" i="1"/>
  <c r="AJ162" i="1"/>
  <c r="AI162" i="1"/>
  <c r="V162" i="1"/>
  <c r="U162" i="1"/>
  <c r="R162" i="1"/>
  <c r="Q162" i="1"/>
  <c r="O162" i="1"/>
  <c r="M162" i="1"/>
  <c r="N162" i="1" s="1"/>
  <c r="K162" i="1"/>
  <c r="J162" i="1"/>
  <c r="I162" i="1"/>
  <c r="H162" i="1"/>
  <c r="G162" i="1"/>
  <c r="C162" i="1"/>
  <c r="AJ161" i="1"/>
  <c r="AI161" i="1"/>
  <c r="V161" i="1"/>
  <c r="U161" i="1"/>
  <c r="R161" i="1"/>
  <c r="Q161" i="1"/>
  <c r="O161" i="1"/>
  <c r="M161" i="1"/>
  <c r="N161" i="1" s="1"/>
  <c r="K161" i="1"/>
  <c r="J161" i="1"/>
  <c r="I161" i="1"/>
  <c r="H161" i="1"/>
  <c r="G161" i="1"/>
  <c r="C161" i="1"/>
  <c r="AJ160" i="1"/>
  <c r="AI160" i="1"/>
  <c r="V160" i="1"/>
  <c r="U160" i="1"/>
  <c r="R160" i="1"/>
  <c r="Q160" i="1"/>
  <c r="O160" i="1"/>
  <c r="N160" i="1"/>
  <c r="K160" i="1"/>
  <c r="J160" i="1"/>
  <c r="I160" i="1"/>
  <c r="H160" i="1"/>
  <c r="G160" i="1"/>
  <c r="C160" i="1"/>
  <c r="AJ159" i="1"/>
  <c r="AI159" i="1"/>
  <c r="V159" i="1"/>
  <c r="U159" i="1"/>
  <c r="R159" i="1"/>
  <c r="Q159" i="1"/>
  <c r="O159" i="1"/>
  <c r="M159" i="1"/>
  <c r="N159" i="1" s="1"/>
  <c r="K159" i="1"/>
  <c r="J159" i="1"/>
  <c r="I159" i="1"/>
  <c r="H159" i="1"/>
  <c r="G159" i="1"/>
  <c r="C159" i="1"/>
  <c r="AJ158" i="1"/>
  <c r="AI158" i="1"/>
  <c r="V158" i="1"/>
  <c r="U158" i="1"/>
  <c r="R158" i="1"/>
  <c r="Q158" i="1"/>
  <c r="O158" i="1"/>
  <c r="M158" i="1"/>
  <c r="N158" i="1" s="1"/>
  <c r="K158" i="1"/>
  <c r="J158" i="1"/>
  <c r="I158" i="1"/>
  <c r="H158" i="1"/>
  <c r="G158" i="1"/>
  <c r="C158" i="1"/>
  <c r="AJ157" i="1"/>
  <c r="AI157" i="1"/>
  <c r="V157" i="1"/>
  <c r="U157" i="1"/>
  <c r="R157" i="1"/>
  <c r="Q157" i="1"/>
  <c r="O157" i="1"/>
  <c r="M157" i="1"/>
  <c r="N157" i="1" s="1"/>
  <c r="K157" i="1"/>
  <c r="J157" i="1"/>
  <c r="I157" i="1"/>
  <c r="H157" i="1"/>
  <c r="G157" i="1"/>
  <c r="C157" i="1"/>
  <c r="AJ156" i="1"/>
  <c r="AI156" i="1"/>
  <c r="V156" i="1"/>
  <c r="U156" i="1"/>
  <c r="R156" i="1"/>
  <c r="Q156" i="1"/>
  <c r="O156" i="1"/>
  <c r="M156" i="1"/>
  <c r="N156" i="1" s="1"/>
  <c r="K156" i="1"/>
  <c r="J156" i="1"/>
  <c r="I156" i="1"/>
  <c r="H156" i="1"/>
  <c r="G156" i="1"/>
  <c r="C156" i="1"/>
  <c r="AJ155" i="1"/>
  <c r="AI155" i="1"/>
  <c r="AG155" i="1"/>
  <c r="AJ154" i="1"/>
  <c r="AI154" i="1"/>
  <c r="AG154" i="1"/>
  <c r="AJ153" i="1"/>
  <c r="AI153" i="1"/>
  <c r="AG153" i="1"/>
  <c r="AJ152" i="1"/>
  <c r="AI152" i="1"/>
  <c r="AG152" i="1"/>
  <c r="AJ151" i="1"/>
  <c r="AI151" i="1"/>
  <c r="AG151" i="1"/>
  <c r="AJ150" i="1"/>
  <c r="AI150" i="1"/>
  <c r="AG150" i="1"/>
  <c r="AJ149" i="1"/>
  <c r="AI149" i="1"/>
  <c r="AG149" i="1"/>
  <c r="AJ148" i="1"/>
  <c r="AI148" i="1"/>
  <c r="AG148" i="1"/>
  <c r="AJ147" i="1"/>
  <c r="AI147" i="1"/>
  <c r="AG147" i="1"/>
  <c r="AJ146" i="1"/>
  <c r="AI146" i="1"/>
  <c r="AG146" i="1"/>
  <c r="AJ145" i="1"/>
  <c r="AI145" i="1"/>
  <c r="AG145" i="1"/>
  <c r="AJ144" i="1"/>
  <c r="AI144" i="1"/>
  <c r="AG144" i="1"/>
  <c r="AJ143" i="1"/>
  <c r="AI143" i="1"/>
  <c r="AG143" i="1"/>
  <c r="AJ142" i="1"/>
  <c r="AI142" i="1"/>
  <c r="AG142" i="1"/>
  <c r="AJ141" i="1"/>
  <c r="AI141" i="1"/>
  <c r="AG141" i="1"/>
  <c r="AJ140" i="1"/>
  <c r="AI140" i="1"/>
  <c r="AG140" i="1"/>
  <c r="AJ139" i="1"/>
  <c r="AI139" i="1"/>
  <c r="AG139" i="1"/>
  <c r="AJ138" i="1"/>
  <c r="AI138" i="1"/>
  <c r="AG138" i="1"/>
  <c r="AJ137" i="1"/>
  <c r="AI137" i="1"/>
  <c r="AG137" i="1"/>
  <c r="AJ136" i="1"/>
  <c r="AI136" i="1"/>
  <c r="AG136" i="1"/>
  <c r="AJ135" i="1"/>
  <c r="AI135" i="1"/>
  <c r="AG135" i="1"/>
  <c r="AJ134" i="1"/>
  <c r="AI134" i="1"/>
  <c r="AG134" i="1"/>
  <c r="AJ133" i="1"/>
  <c r="AI133" i="1"/>
  <c r="AG133" i="1"/>
  <c r="AJ132" i="1"/>
  <c r="AI132" i="1"/>
  <c r="AG132" i="1"/>
  <c r="AJ131" i="1"/>
  <c r="AI131" i="1"/>
  <c r="AG131" i="1"/>
  <c r="AJ130" i="1"/>
  <c r="AI130" i="1"/>
  <c r="AG130" i="1"/>
  <c r="AJ129" i="1"/>
  <c r="AI129" i="1"/>
  <c r="AG129" i="1"/>
  <c r="AJ128" i="1"/>
  <c r="AI128" i="1"/>
  <c r="AG128" i="1"/>
  <c r="AJ127" i="1"/>
  <c r="AI127" i="1"/>
  <c r="AG127" i="1"/>
  <c r="AJ126" i="1"/>
  <c r="AI126" i="1"/>
  <c r="AG126" i="1"/>
  <c r="AJ125" i="1"/>
  <c r="AI125" i="1"/>
  <c r="AG125" i="1"/>
  <c r="AJ124" i="1"/>
  <c r="AI124" i="1"/>
  <c r="AG124" i="1"/>
  <c r="AJ123" i="1"/>
  <c r="AI123" i="1"/>
  <c r="AG123" i="1"/>
  <c r="AJ122" i="1"/>
  <c r="AI122" i="1"/>
  <c r="AG122" i="1"/>
  <c r="AJ121" i="1"/>
  <c r="AI121" i="1"/>
  <c r="AG121" i="1"/>
  <c r="AJ120" i="1"/>
  <c r="AI120" i="1"/>
  <c r="AG120" i="1"/>
  <c r="AJ119" i="1"/>
  <c r="AI119" i="1"/>
  <c r="AG119" i="1"/>
  <c r="AJ118" i="1"/>
  <c r="AI118" i="1"/>
  <c r="AG118" i="1"/>
  <c r="AJ117" i="1"/>
  <c r="AI117" i="1"/>
  <c r="AG117" i="1"/>
  <c r="AJ116" i="1"/>
  <c r="AI116" i="1"/>
  <c r="AG116" i="1"/>
  <c r="AJ115" i="1"/>
  <c r="AI115" i="1"/>
  <c r="AG115" i="1"/>
  <c r="AJ114" i="1"/>
  <c r="AI114" i="1"/>
  <c r="AG114" i="1"/>
  <c r="AJ113" i="1"/>
  <c r="AI113" i="1"/>
  <c r="AG113" i="1"/>
  <c r="AJ112" i="1"/>
  <c r="AI112" i="1"/>
  <c r="AG112" i="1"/>
  <c r="AJ111" i="1"/>
  <c r="AI111" i="1"/>
  <c r="AG111" i="1"/>
  <c r="AJ110" i="1"/>
  <c r="AI110" i="1"/>
  <c r="AG110" i="1"/>
  <c r="AJ109" i="1"/>
  <c r="AI109" i="1"/>
  <c r="AG109" i="1"/>
  <c r="AJ108" i="1"/>
  <c r="AI108" i="1"/>
  <c r="AG108" i="1"/>
  <c r="AJ107" i="1"/>
  <c r="AI107" i="1"/>
  <c r="AG107" i="1"/>
  <c r="AJ106" i="1"/>
  <c r="AI106" i="1"/>
  <c r="AG106" i="1"/>
  <c r="AJ105" i="1"/>
  <c r="AI105" i="1"/>
  <c r="AG105" i="1"/>
  <c r="AJ104" i="1"/>
  <c r="AI104" i="1"/>
  <c r="AG104" i="1"/>
  <c r="AJ103" i="1"/>
  <c r="AI103" i="1"/>
  <c r="AG103" i="1"/>
  <c r="AJ102" i="1"/>
  <c r="AI102" i="1"/>
  <c r="AG102" i="1"/>
  <c r="AJ101" i="1"/>
  <c r="AI101" i="1"/>
  <c r="AG101" i="1"/>
  <c r="AJ100" i="1"/>
  <c r="AI100" i="1"/>
  <c r="AG100" i="1"/>
  <c r="AJ99" i="1"/>
  <c r="AI99" i="1"/>
  <c r="AG99" i="1"/>
  <c r="AJ98" i="1"/>
  <c r="AI98" i="1"/>
  <c r="AG98" i="1"/>
  <c r="AJ97" i="1"/>
  <c r="AI97" i="1"/>
  <c r="AG97" i="1"/>
  <c r="AJ96" i="1"/>
  <c r="AI96" i="1"/>
  <c r="AG96" i="1"/>
  <c r="AJ95" i="1"/>
  <c r="AI95" i="1"/>
  <c r="AG95" i="1"/>
  <c r="AJ94" i="1"/>
  <c r="AI94" i="1"/>
  <c r="V94" i="1"/>
  <c r="U94" i="1"/>
  <c r="R94" i="1"/>
  <c r="Q94" i="1"/>
  <c r="O94" i="1"/>
  <c r="M94" i="1"/>
  <c r="N94" i="1" s="1"/>
  <c r="K94" i="1"/>
  <c r="J94" i="1"/>
  <c r="I94" i="1"/>
  <c r="H94" i="1"/>
  <c r="G94" i="1"/>
  <c r="C94" i="1"/>
  <c r="AJ93" i="1"/>
  <c r="AI93" i="1"/>
  <c r="V93" i="1"/>
  <c r="U93" i="1"/>
  <c r="R93" i="1"/>
  <c r="Q93" i="1"/>
  <c r="O93" i="1"/>
  <c r="K93" i="1"/>
  <c r="J93" i="1"/>
  <c r="I93" i="1"/>
  <c r="H93" i="1"/>
  <c r="G93" i="1"/>
  <c r="C93" i="1"/>
  <c r="AJ92" i="1"/>
  <c r="AI92" i="1"/>
  <c r="V92" i="1"/>
  <c r="U92" i="1"/>
  <c r="R92" i="1"/>
  <c r="Q92" i="1"/>
  <c r="M92" i="1"/>
  <c r="N92" i="1" s="1"/>
  <c r="K92" i="1"/>
  <c r="J92" i="1"/>
  <c r="I92" i="1"/>
  <c r="H92" i="1"/>
  <c r="G92" i="1"/>
  <c r="C92" i="1"/>
  <c r="AJ91" i="1"/>
  <c r="AI91" i="1"/>
  <c r="V91" i="1"/>
  <c r="U91" i="1"/>
  <c r="R91" i="1"/>
  <c r="Q91" i="1"/>
  <c r="O91" i="1"/>
  <c r="M91" i="1"/>
  <c r="N91" i="1" s="1"/>
  <c r="K91" i="1"/>
  <c r="J91" i="1"/>
  <c r="I91" i="1"/>
  <c r="H91" i="1"/>
  <c r="G91" i="1"/>
  <c r="C91" i="1"/>
  <c r="AJ90" i="1"/>
  <c r="AI90" i="1"/>
  <c r="V90" i="1"/>
  <c r="U90" i="1"/>
  <c r="R90" i="1"/>
  <c r="Q90" i="1"/>
  <c r="O90" i="1"/>
  <c r="M90" i="1"/>
  <c r="N90" i="1" s="1"/>
  <c r="K90" i="1"/>
  <c r="J90" i="1"/>
  <c r="I90" i="1"/>
  <c r="H90" i="1"/>
  <c r="G90" i="1"/>
  <c r="C90" i="1"/>
  <c r="AJ89" i="1"/>
  <c r="AI89" i="1"/>
  <c r="V89" i="1"/>
  <c r="U89" i="1"/>
  <c r="R89" i="1"/>
  <c r="Q89" i="1"/>
  <c r="O89" i="1"/>
  <c r="N89" i="1"/>
  <c r="K89" i="1"/>
  <c r="J89" i="1"/>
  <c r="I89" i="1"/>
  <c r="H89" i="1"/>
  <c r="G89" i="1"/>
  <c r="C89" i="1"/>
  <c r="AJ88" i="1"/>
  <c r="AI88" i="1"/>
  <c r="V88" i="1"/>
  <c r="U88" i="1"/>
  <c r="R88" i="1"/>
  <c r="Q88" i="1"/>
  <c r="O88" i="1"/>
  <c r="M88" i="1"/>
  <c r="N88" i="1" s="1"/>
  <c r="K88" i="1"/>
  <c r="J88" i="1"/>
  <c r="I88" i="1"/>
  <c r="H88" i="1"/>
  <c r="G88" i="1"/>
  <c r="C88" i="1"/>
  <c r="AJ87" i="1"/>
  <c r="AI87" i="1"/>
  <c r="V87" i="1"/>
  <c r="U87" i="1"/>
  <c r="R87" i="1"/>
  <c r="Q87" i="1"/>
  <c r="O87" i="1"/>
  <c r="M87" i="1"/>
  <c r="N87" i="1" s="1"/>
  <c r="K87" i="1"/>
  <c r="J87" i="1"/>
  <c r="I87" i="1"/>
  <c r="H87" i="1"/>
  <c r="G87" i="1"/>
  <c r="C87" i="1"/>
  <c r="AJ86" i="1"/>
  <c r="AI86" i="1"/>
  <c r="V86" i="1"/>
  <c r="U86" i="1"/>
  <c r="R86" i="1"/>
  <c r="Q86" i="1"/>
  <c r="O86" i="1"/>
  <c r="M86" i="1"/>
  <c r="N86" i="1" s="1"/>
  <c r="K86" i="1"/>
  <c r="J86" i="1"/>
  <c r="I86" i="1"/>
  <c r="H86" i="1"/>
  <c r="G86" i="1"/>
  <c r="C86" i="1"/>
  <c r="AJ85" i="1"/>
  <c r="AI85" i="1"/>
  <c r="V85" i="1"/>
  <c r="U85" i="1"/>
  <c r="R85" i="1"/>
  <c r="Q85" i="1"/>
  <c r="O85" i="1"/>
  <c r="M85" i="1"/>
  <c r="N85" i="1" s="1"/>
  <c r="K85" i="1"/>
  <c r="J85" i="1"/>
  <c r="I85" i="1"/>
  <c r="H85" i="1"/>
  <c r="G85" i="1"/>
  <c r="C85" i="1"/>
  <c r="AJ84" i="1"/>
  <c r="AI84" i="1"/>
  <c r="V84" i="1"/>
  <c r="U84" i="1"/>
  <c r="R84" i="1"/>
  <c r="Q84" i="1"/>
  <c r="O84" i="1"/>
  <c r="M84" i="1"/>
  <c r="N84" i="1" s="1"/>
  <c r="K84" i="1"/>
  <c r="J84" i="1"/>
  <c r="I84" i="1"/>
  <c r="H84" i="1"/>
  <c r="G84" i="1"/>
  <c r="C84" i="1"/>
  <c r="AJ83" i="1"/>
  <c r="AI83" i="1"/>
  <c r="V83" i="1"/>
  <c r="U83" i="1"/>
  <c r="R83" i="1"/>
  <c r="Q83" i="1"/>
  <c r="O83" i="1"/>
  <c r="N83" i="1"/>
  <c r="K83" i="1"/>
  <c r="J83" i="1"/>
  <c r="I83" i="1"/>
  <c r="H83" i="1"/>
  <c r="G83" i="1"/>
  <c r="C83" i="1"/>
  <c r="AJ82" i="1"/>
  <c r="AI82" i="1"/>
  <c r="V82" i="1"/>
  <c r="U82" i="1"/>
  <c r="R82" i="1"/>
  <c r="Q82" i="1"/>
  <c r="O82" i="1"/>
  <c r="N82" i="1"/>
  <c r="K82" i="1"/>
  <c r="J82" i="1"/>
  <c r="I82" i="1"/>
  <c r="H82" i="1"/>
  <c r="G82" i="1"/>
  <c r="C82" i="1"/>
  <c r="AJ81" i="1"/>
  <c r="AI81" i="1"/>
  <c r="V81" i="1"/>
  <c r="U81" i="1"/>
  <c r="R81" i="1"/>
  <c r="Q81" i="1"/>
  <c r="O81" i="1"/>
  <c r="N81" i="1"/>
  <c r="K81" i="1"/>
  <c r="J81" i="1"/>
  <c r="I81" i="1"/>
  <c r="H81" i="1"/>
  <c r="G81" i="1"/>
  <c r="C81" i="1"/>
  <c r="AJ80" i="1"/>
  <c r="AI80" i="1"/>
  <c r="V80" i="1"/>
  <c r="U80" i="1"/>
  <c r="R80" i="1"/>
  <c r="Q80" i="1"/>
  <c r="O80" i="1"/>
  <c r="N80" i="1"/>
  <c r="K80" i="1"/>
  <c r="J80" i="1"/>
  <c r="I80" i="1"/>
  <c r="H80" i="1"/>
  <c r="G80" i="1"/>
  <c r="C80" i="1"/>
  <c r="AJ79" i="1"/>
  <c r="AI79" i="1"/>
  <c r="V79" i="1"/>
  <c r="U79" i="1"/>
  <c r="R79" i="1"/>
  <c r="Q79" i="1"/>
  <c r="N79" i="1"/>
  <c r="K79" i="1"/>
  <c r="J79" i="1"/>
  <c r="I79" i="1"/>
  <c r="H79" i="1"/>
  <c r="G79" i="1"/>
  <c r="C79" i="1"/>
  <c r="AJ78" i="1"/>
  <c r="AI78" i="1"/>
  <c r="V78" i="1"/>
  <c r="U78" i="1"/>
  <c r="R78" i="1"/>
  <c r="Q78" i="1"/>
  <c r="O78" i="1"/>
  <c r="M78" i="1"/>
  <c r="N78" i="1" s="1"/>
  <c r="K78" i="1"/>
  <c r="J78" i="1"/>
  <c r="I78" i="1"/>
  <c r="H78" i="1"/>
  <c r="G78" i="1"/>
  <c r="C78" i="1"/>
  <c r="AJ77" i="1"/>
  <c r="AI77" i="1"/>
  <c r="V77" i="1"/>
  <c r="U77" i="1"/>
  <c r="R77" i="1"/>
  <c r="Q77" i="1"/>
  <c r="O77" i="1"/>
  <c r="K77" i="1"/>
  <c r="J77" i="1"/>
  <c r="I77" i="1"/>
  <c r="H77" i="1"/>
  <c r="G77" i="1"/>
  <c r="C77" i="1"/>
  <c r="AJ76" i="1"/>
  <c r="AI76" i="1"/>
  <c r="V76" i="1"/>
  <c r="U76" i="1"/>
  <c r="R76" i="1"/>
  <c r="Q76" i="1"/>
  <c r="O76" i="1"/>
  <c r="M76" i="1"/>
  <c r="N76" i="1" s="1"/>
  <c r="K76" i="1"/>
  <c r="J76" i="1"/>
  <c r="I76" i="1"/>
  <c r="H76" i="1"/>
  <c r="G76" i="1"/>
  <c r="C76" i="1"/>
  <c r="AJ75" i="1"/>
  <c r="AI75" i="1"/>
  <c r="V75" i="1"/>
  <c r="U75" i="1"/>
  <c r="R75" i="1"/>
  <c r="Q75" i="1"/>
  <c r="N75" i="1"/>
  <c r="K75" i="1"/>
  <c r="J75" i="1"/>
  <c r="I75" i="1"/>
  <c r="H75" i="1"/>
  <c r="G75" i="1"/>
  <c r="C75" i="1"/>
  <c r="AJ74" i="1"/>
  <c r="AI74" i="1"/>
  <c r="V74" i="1"/>
  <c r="U74" i="1"/>
  <c r="R74" i="1"/>
  <c r="Q74" i="1"/>
  <c r="O74" i="1"/>
  <c r="K74" i="1"/>
  <c r="J74" i="1"/>
  <c r="I74" i="1"/>
  <c r="H74" i="1"/>
  <c r="G74" i="1"/>
  <c r="C74" i="1"/>
  <c r="AJ73" i="1"/>
  <c r="AI73" i="1"/>
  <c r="V73" i="1"/>
  <c r="U73" i="1"/>
  <c r="R73" i="1"/>
  <c r="Q73" i="1"/>
  <c r="O73" i="1"/>
  <c r="M73" i="1"/>
  <c r="N73" i="1" s="1"/>
  <c r="K73" i="1"/>
  <c r="J73" i="1"/>
  <c r="I73" i="1"/>
  <c r="H73" i="1"/>
  <c r="G73" i="1"/>
  <c r="C73" i="1"/>
  <c r="AJ72" i="1"/>
  <c r="AI72" i="1"/>
  <c r="V72" i="1"/>
  <c r="U72" i="1"/>
  <c r="R72" i="1"/>
  <c r="Q72" i="1"/>
  <c r="M72" i="1"/>
  <c r="N72" i="1" s="1"/>
  <c r="K72" i="1"/>
  <c r="J72" i="1"/>
  <c r="I72" i="1"/>
  <c r="H72" i="1"/>
  <c r="G72" i="1"/>
  <c r="C72" i="1"/>
  <c r="AJ71" i="1"/>
  <c r="AI71" i="1"/>
  <c r="V71" i="1"/>
  <c r="U71" i="1"/>
  <c r="R71" i="1"/>
  <c r="Q71" i="1"/>
  <c r="O71" i="1"/>
  <c r="M71" i="1"/>
  <c r="N71" i="1" s="1"/>
  <c r="K71" i="1"/>
  <c r="J71" i="1"/>
  <c r="I71" i="1"/>
  <c r="H71" i="1"/>
  <c r="G71" i="1"/>
  <c r="C71" i="1"/>
  <c r="AJ70" i="1"/>
  <c r="AI70" i="1"/>
  <c r="V70" i="1"/>
  <c r="U70" i="1"/>
  <c r="R70" i="1"/>
  <c r="Q70" i="1"/>
  <c r="O70" i="1"/>
  <c r="M70" i="1"/>
  <c r="N70" i="1" s="1"/>
  <c r="K70" i="1"/>
  <c r="J70" i="1"/>
  <c r="I70" i="1"/>
  <c r="H70" i="1"/>
  <c r="G70" i="1"/>
  <c r="C70" i="1"/>
  <c r="AJ69" i="1"/>
  <c r="AI69" i="1"/>
  <c r="V69" i="1"/>
  <c r="U69" i="1"/>
  <c r="R69" i="1"/>
  <c r="Q69" i="1"/>
  <c r="O69" i="1"/>
  <c r="M69" i="1"/>
  <c r="N69" i="1" s="1"/>
  <c r="K69" i="1"/>
  <c r="J69" i="1"/>
  <c r="I69" i="1"/>
  <c r="H69" i="1"/>
  <c r="G69" i="1"/>
  <c r="C69" i="1"/>
  <c r="AJ68" i="1"/>
  <c r="AI68" i="1"/>
  <c r="V68" i="1"/>
  <c r="U68" i="1"/>
  <c r="R68" i="1"/>
  <c r="Q68" i="1"/>
  <c r="O68" i="1"/>
  <c r="M68" i="1"/>
  <c r="N68" i="1" s="1"/>
  <c r="K68" i="1"/>
  <c r="J68" i="1"/>
  <c r="I68" i="1"/>
  <c r="H68" i="1"/>
  <c r="G68" i="1"/>
  <c r="C68" i="1"/>
  <c r="AJ67" i="1"/>
  <c r="AI67" i="1"/>
  <c r="V67" i="1"/>
  <c r="U67" i="1"/>
  <c r="R67" i="1"/>
  <c r="Q67" i="1"/>
  <c r="O67" i="1"/>
  <c r="K67" i="1"/>
  <c r="J67" i="1"/>
  <c r="I67" i="1"/>
  <c r="H67" i="1"/>
  <c r="G67" i="1"/>
  <c r="C67" i="1"/>
  <c r="AJ66" i="1"/>
  <c r="AI66" i="1"/>
  <c r="V66" i="1"/>
  <c r="U66" i="1"/>
  <c r="R66" i="1"/>
  <c r="Q66" i="1"/>
  <c r="O66" i="1"/>
  <c r="N66" i="1"/>
  <c r="K66" i="1"/>
  <c r="J66" i="1"/>
  <c r="I66" i="1"/>
  <c r="H66" i="1"/>
  <c r="G66" i="1"/>
  <c r="C66" i="1"/>
  <c r="AJ65" i="1"/>
  <c r="AI65" i="1"/>
  <c r="V65" i="1"/>
  <c r="U65" i="1"/>
  <c r="R65" i="1"/>
  <c r="Q65" i="1"/>
  <c r="O65" i="1"/>
  <c r="M65" i="1"/>
  <c r="N65" i="1" s="1"/>
  <c r="K65" i="1"/>
  <c r="J65" i="1"/>
  <c r="I65" i="1"/>
  <c r="H65" i="1"/>
  <c r="G65" i="1"/>
  <c r="C65" i="1"/>
  <c r="AJ64" i="1"/>
  <c r="AI64" i="1"/>
  <c r="V64" i="1"/>
  <c r="U64" i="1"/>
  <c r="R64" i="1"/>
  <c r="Q64" i="1"/>
  <c r="O64" i="1"/>
  <c r="M64" i="1"/>
  <c r="N64" i="1" s="1"/>
  <c r="K64" i="1"/>
  <c r="J64" i="1"/>
  <c r="I64" i="1"/>
  <c r="H64" i="1"/>
  <c r="G64" i="1"/>
  <c r="C64" i="1"/>
  <c r="AJ63" i="1"/>
  <c r="AI63" i="1"/>
  <c r="V63" i="1"/>
  <c r="U63" i="1"/>
  <c r="R63" i="1"/>
  <c r="Q63" i="1"/>
  <c r="O63" i="1"/>
  <c r="M63" i="1"/>
  <c r="N63" i="1" s="1"/>
  <c r="K63" i="1"/>
  <c r="J63" i="1"/>
  <c r="I63" i="1"/>
  <c r="H63" i="1"/>
  <c r="G63" i="1"/>
  <c r="C63" i="1"/>
  <c r="AJ62" i="1"/>
  <c r="AI62" i="1"/>
  <c r="V62" i="1"/>
  <c r="U62" i="1"/>
  <c r="R62" i="1"/>
  <c r="Q62" i="1"/>
  <c r="O62" i="1"/>
  <c r="N62" i="1"/>
  <c r="K62" i="1"/>
  <c r="J62" i="1"/>
  <c r="I62" i="1"/>
  <c r="H62" i="1"/>
  <c r="G62" i="1"/>
  <c r="C62" i="1"/>
  <c r="AJ61" i="1"/>
  <c r="AI61" i="1"/>
  <c r="V61" i="1"/>
  <c r="U61" i="1"/>
  <c r="R61" i="1"/>
  <c r="Q61" i="1"/>
  <c r="N61" i="1"/>
  <c r="K61" i="1"/>
  <c r="J61" i="1"/>
  <c r="I61" i="1"/>
  <c r="H61" i="1"/>
  <c r="G61" i="1"/>
  <c r="C61" i="1"/>
  <c r="AJ60" i="1"/>
  <c r="AI60" i="1"/>
  <c r="V60" i="1"/>
  <c r="U60" i="1"/>
  <c r="R60" i="1"/>
  <c r="Q60" i="1"/>
  <c r="O60" i="1"/>
  <c r="M60" i="1"/>
  <c r="N60" i="1" s="1"/>
  <c r="K60" i="1"/>
  <c r="J60" i="1"/>
  <c r="I60" i="1"/>
  <c r="H60" i="1"/>
  <c r="G60" i="1"/>
  <c r="C60" i="1"/>
  <c r="AJ59" i="1"/>
  <c r="AI59" i="1"/>
  <c r="V59" i="1"/>
  <c r="U59" i="1"/>
  <c r="R59" i="1"/>
  <c r="Q59" i="1"/>
  <c r="O59" i="1"/>
  <c r="N59" i="1"/>
  <c r="K59" i="1"/>
  <c r="J59" i="1"/>
  <c r="I59" i="1"/>
  <c r="H59" i="1"/>
  <c r="G59" i="1"/>
  <c r="C59" i="1"/>
  <c r="AJ58" i="1"/>
  <c r="AI58" i="1"/>
  <c r="V58" i="1"/>
  <c r="U58" i="1"/>
  <c r="R58" i="1"/>
  <c r="Q58" i="1"/>
  <c r="M58" i="1"/>
  <c r="N58" i="1" s="1"/>
  <c r="K58" i="1"/>
  <c r="J58" i="1"/>
  <c r="I58" i="1"/>
  <c r="H58" i="1"/>
  <c r="G58" i="1"/>
  <c r="C58" i="1"/>
  <c r="AJ57" i="1"/>
  <c r="AI57" i="1"/>
  <c r="V57" i="1"/>
  <c r="U57" i="1"/>
  <c r="R57" i="1"/>
  <c r="Q57" i="1"/>
  <c r="O57" i="1"/>
  <c r="N57" i="1"/>
  <c r="K57" i="1"/>
  <c r="J57" i="1"/>
  <c r="I57" i="1"/>
  <c r="H57" i="1"/>
  <c r="G57" i="1"/>
  <c r="C57" i="1"/>
  <c r="AJ56" i="1"/>
  <c r="AI56" i="1"/>
  <c r="V56" i="1"/>
  <c r="U56" i="1"/>
  <c r="R56" i="1"/>
  <c r="Q56" i="1"/>
  <c r="O56" i="1"/>
  <c r="M56" i="1"/>
  <c r="N56" i="1" s="1"/>
  <c r="K56" i="1"/>
  <c r="J56" i="1"/>
  <c r="I56" i="1"/>
  <c r="H56" i="1"/>
  <c r="G56" i="1"/>
  <c r="C56" i="1"/>
  <c r="AJ55" i="1"/>
  <c r="AI55" i="1"/>
  <c r="V55" i="1"/>
  <c r="U55" i="1"/>
  <c r="R55" i="1"/>
  <c r="Q55" i="1"/>
  <c r="O55" i="1"/>
  <c r="N55" i="1"/>
  <c r="K55" i="1"/>
  <c r="J55" i="1"/>
  <c r="I55" i="1"/>
  <c r="H55" i="1"/>
  <c r="G55" i="1"/>
  <c r="C55" i="1"/>
  <c r="AJ54" i="1"/>
  <c r="AI54" i="1"/>
  <c r="V54" i="1"/>
  <c r="U54" i="1"/>
  <c r="R54" i="1"/>
  <c r="Q54" i="1"/>
  <c r="O54" i="1"/>
  <c r="M54" i="1"/>
  <c r="N54" i="1" s="1"/>
  <c r="K54" i="1"/>
  <c r="J54" i="1"/>
  <c r="I54" i="1"/>
  <c r="H54" i="1"/>
  <c r="G54" i="1"/>
  <c r="C54" i="1"/>
  <c r="AJ53" i="1"/>
  <c r="AI53" i="1"/>
  <c r="V53" i="1"/>
  <c r="U53" i="1"/>
  <c r="R53" i="1"/>
  <c r="Q53" i="1"/>
  <c r="O53" i="1"/>
  <c r="M53" i="1"/>
  <c r="N53" i="1" s="1"/>
  <c r="K53" i="1"/>
  <c r="J53" i="1"/>
  <c r="H53" i="1"/>
  <c r="G53" i="1"/>
  <c r="C53" i="1"/>
  <c r="AJ52" i="1"/>
  <c r="AI52" i="1"/>
  <c r="V52" i="1"/>
  <c r="U52" i="1"/>
  <c r="R52" i="1"/>
  <c r="Q52" i="1"/>
  <c r="O52" i="1"/>
  <c r="M52" i="1"/>
  <c r="N52" i="1" s="1"/>
  <c r="K52" i="1"/>
  <c r="J52" i="1"/>
  <c r="I52" i="1"/>
  <c r="H52" i="1"/>
  <c r="G52" i="1"/>
  <c r="C52" i="1"/>
  <c r="AJ51" i="1"/>
  <c r="AI51" i="1"/>
  <c r="V51" i="1"/>
  <c r="U51" i="1"/>
  <c r="R51" i="1"/>
  <c r="Q51" i="1"/>
  <c r="O51" i="1"/>
  <c r="N51" i="1"/>
  <c r="K51" i="1"/>
  <c r="J51" i="1"/>
  <c r="I51" i="1"/>
  <c r="H51" i="1"/>
  <c r="G51" i="1"/>
  <c r="C51" i="1"/>
  <c r="AJ50" i="1"/>
  <c r="AI50" i="1"/>
  <c r="V50" i="1"/>
  <c r="U50" i="1"/>
  <c r="R50" i="1"/>
  <c r="Q50" i="1"/>
  <c r="O50" i="1"/>
  <c r="K50" i="1"/>
  <c r="J50" i="1"/>
  <c r="I50" i="1"/>
  <c r="H50" i="1"/>
  <c r="G50" i="1"/>
  <c r="C50" i="1"/>
  <c r="AJ49" i="1"/>
  <c r="AI49" i="1"/>
  <c r="V49" i="1"/>
  <c r="R49" i="1"/>
  <c r="Q49" i="1"/>
  <c r="O49" i="1"/>
  <c r="K49" i="1"/>
  <c r="J49" i="1"/>
  <c r="I49" i="1"/>
  <c r="H49" i="1"/>
  <c r="G49" i="1"/>
  <c r="C49" i="1"/>
  <c r="AJ48" i="1"/>
  <c r="AI48" i="1"/>
  <c r="V48" i="1"/>
  <c r="R48" i="1"/>
  <c r="Q48" i="1"/>
  <c r="O48" i="1"/>
  <c r="K48" i="1"/>
  <c r="J48" i="1"/>
  <c r="I48" i="1"/>
  <c r="H48" i="1"/>
  <c r="G48" i="1"/>
  <c r="C48" i="1"/>
  <c r="AJ47" i="1"/>
  <c r="AI47" i="1"/>
  <c r="V47" i="1"/>
  <c r="R47" i="1"/>
  <c r="Q47" i="1"/>
  <c r="O47" i="1"/>
  <c r="K47" i="1"/>
  <c r="J47" i="1"/>
  <c r="I47" i="1"/>
  <c r="H47" i="1"/>
  <c r="G47" i="1"/>
  <c r="C47" i="1"/>
  <c r="AJ46" i="1"/>
  <c r="AI46" i="1"/>
  <c r="V46" i="1"/>
  <c r="R46" i="1"/>
  <c r="Q46" i="1"/>
  <c r="O46" i="1"/>
  <c r="K46" i="1"/>
  <c r="J46" i="1"/>
  <c r="I46" i="1"/>
  <c r="H46" i="1"/>
  <c r="G46" i="1"/>
  <c r="C46" i="1"/>
  <c r="AJ45" i="1"/>
  <c r="AI45" i="1"/>
  <c r="V45" i="1"/>
  <c r="R45" i="1"/>
  <c r="Q45" i="1"/>
  <c r="O45" i="1"/>
  <c r="K45" i="1"/>
  <c r="J45" i="1"/>
  <c r="I45" i="1"/>
  <c r="H45" i="1"/>
  <c r="G45" i="1"/>
  <c r="C45" i="1"/>
  <c r="AJ44" i="1"/>
  <c r="AI44" i="1"/>
  <c r="V44" i="1"/>
  <c r="R44" i="1"/>
  <c r="Q44" i="1"/>
  <c r="O44" i="1"/>
  <c r="K44" i="1"/>
  <c r="J44" i="1"/>
  <c r="I44" i="1"/>
  <c r="H44" i="1"/>
  <c r="G44" i="1"/>
  <c r="C44" i="1"/>
  <c r="AJ43" i="1"/>
  <c r="AI43" i="1"/>
  <c r="V43" i="1"/>
  <c r="R43" i="1"/>
  <c r="Q43" i="1"/>
  <c r="O43" i="1"/>
  <c r="K43" i="1"/>
  <c r="J43" i="1"/>
  <c r="I43" i="1"/>
  <c r="H43" i="1"/>
  <c r="G43" i="1"/>
  <c r="C43" i="1"/>
  <c r="AJ42" i="1"/>
  <c r="AI42" i="1"/>
  <c r="V42" i="1"/>
  <c r="R42" i="1"/>
  <c r="Q42" i="1"/>
  <c r="O42" i="1"/>
  <c r="K42" i="1"/>
  <c r="J42" i="1"/>
  <c r="I42" i="1"/>
  <c r="H42" i="1"/>
  <c r="G42" i="1"/>
  <c r="C42" i="1"/>
  <c r="AJ41" i="1"/>
  <c r="AI41" i="1"/>
  <c r="V41" i="1"/>
  <c r="R41" i="1"/>
  <c r="Q41" i="1"/>
  <c r="O41" i="1"/>
  <c r="K41" i="1"/>
  <c r="J41" i="1"/>
  <c r="I41" i="1"/>
  <c r="H41" i="1"/>
  <c r="G41" i="1"/>
  <c r="C41" i="1"/>
  <c r="AJ40" i="1"/>
  <c r="AI40" i="1"/>
  <c r="V40" i="1"/>
  <c r="R40" i="1"/>
  <c r="Q40" i="1"/>
  <c r="O40" i="1"/>
  <c r="K40" i="1"/>
  <c r="J40" i="1"/>
  <c r="I40" i="1"/>
  <c r="H40" i="1"/>
  <c r="G40" i="1"/>
  <c r="C40" i="1"/>
  <c r="AJ39" i="1"/>
  <c r="AI39" i="1"/>
  <c r="V39" i="1"/>
  <c r="R39" i="1"/>
  <c r="Q39" i="1"/>
  <c r="O39" i="1"/>
  <c r="K39" i="1"/>
  <c r="J39" i="1"/>
  <c r="I39" i="1"/>
  <c r="H39" i="1"/>
  <c r="G39" i="1"/>
  <c r="C39" i="1"/>
  <c r="AJ38" i="1"/>
  <c r="AI38" i="1"/>
  <c r="V38" i="1"/>
  <c r="R38" i="1"/>
  <c r="Q38" i="1"/>
  <c r="O38" i="1"/>
  <c r="K38" i="1"/>
  <c r="J38" i="1"/>
  <c r="I38" i="1"/>
  <c r="H38" i="1"/>
  <c r="G38" i="1"/>
  <c r="C38" i="1"/>
  <c r="AJ37" i="1"/>
  <c r="AI37" i="1"/>
  <c r="V37" i="1"/>
  <c r="R37" i="1"/>
  <c r="Q37" i="1"/>
  <c r="O37" i="1"/>
  <c r="K37" i="1"/>
  <c r="J37" i="1"/>
  <c r="I37" i="1"/>
  <c r="H37" i="1"/>
  <c r="G37" i="1"/>
  <c r="C37" i="1"/>
  <c r="AJ36" i="1"/>
  <c r="AI36" i="1"/>
  <c r="V36" i="1"/>
  <c r="R36" i="1"/>
  <c r="Q36" i="1"/>
  <c r="O36" i="1"/>
  <c r="K36" i="1"/>
  <c r="J36" i="1"/>
  <c r="I36" i="1"/>
  <c r="H36" i="1"/>
  <c r="G36" i="1"/>
  <c r="C36" i="1"/>
  <c r="AJ35" i="1"/>
  <c r="AI35" i="1"/>
  <c r="V35" i="1"/>
  <c r="R35" i="1"/>
  <c r="Q35" i="1"/>
  <c r="O35" i="1"/>
  <c r="K35" i="1"/>
  <c r="J35" i="1"/>
  <c r="I35" i="1"/>
  <c r="H35" i="1"/>
  <c r="G35" i="1"/>
  <c r="C35" i="1"/>
  <c r="AJ34" i="1"/>
  <c r="AI34" i="1"/>
  <c r="V34" i="1"/>
  <c r="R34" i="1"/>
  <c r="Q34" i="1"/>
  <c r="O34" i="1"/>
  <c r="K34" i="1"/>
  <c r="J34" i="1"/>
  <c r="I34" i="1"/>
  <c r="H34" i="1"/>
  <c r="G34" i="1"/>
  <c r="C34" i="1"/>
  <c r="AJ33" i="1"/>
  <c r="AI33" i="1"/>
  <c r="V33" i="1"/>
  <c r="R33" i="1"/>
  <c r="Q33" i="1"/>
  <c r="O33" i="1"/>
  <c r="K33" i="1"/>
  <c r="J33" i="1"/>
  <c r="I33" i="1"/>
  <c r="H33" i="1"/>
  <c r="G33" i="1"/>
  <c r="C33" i="1"/>
  <c r="AJ32" i="1"/>
  <c r="AI32" i="1"/>
  <c r="V32" i="1"/>
  <c r="R32" i="1"/>
  <c r="Q32" i="1"/>
  <c r="O32" i="1"/>
  <c r="K32" i="1"/>
  <c r="J32" i="1"/>
  <c r="I32" i="1"/>
  <c r="H32" i="1"/>
  <c r="G32" i="1"/>
  <c r="C32" i="1"/>
  <c r="AJ31" i="1"/>
  <c r="AI31" i="1"/>
  <c r="V31" i="1"/>
  <c r="R31" i="1"/>
  <c r="Q31" i="1"/>
  <c r="O31" i="1"/>
  <c r="K31" i="1"/>
  <c r="J31" i="1"/>
  <c r="I31" i="1"/>
  <c r="H31" i="1"/>
  <c r="G31" i="1"/>
  <c r="C31" i="1"/>
  <c r="AJ30" i="1"/>
  <c r="AI30" i="1"/>
  <c r="V30" i="1"/>
  <c r="R30" i="1"/>
  <c r="Q30" i="1"/>
  <c r="O30" i="1"/>
  <c r="K30" i="1"/>
  <c r="J30" i="1"/>
  <c r="I30" i="1"/>
  <c r="H30" i="1"/>
  <c r="G30" i="1"/>
  <c r="C30" i="1"/>
  <c r="AJ29" i="1"/>
  <c r="AI29" i="1"/>
  <c r="V29" i="1"/>
  <c r="R29" i="1"/>
  <c r="Q29" i="1"/>
  <c r="O29" i="1"/>
  <c r="K29" i="1"/>
  <c r="J29" i="1"/>
  <c r="I29" i="1"/>
  <c r="H29" i="1"/>
  <c r="G29" i="1"/>
  <c r="C29" i="1"/>
  <c r="AJ28" i="1"/>
  <c r="AI28" i="1"/>
  <c r="V28" i="1"/>
  <c r="R28" i="1"/>
  <c r="Q28" i="1"/>
  <c r="O28" i="1"/>
  <c r="K28" i="1"/>
  <c r="J28" i="1"/>
  <c r="I28" i="1"/>
  <c r="H28" i="1"/>
  <c r="G28" i="1"/>
  <c r="C28" i="1"/>
  <c r="AJ27" i="1"/>
  <c r="AI27" i="1"/>
  <c r="V27" i="1"/>
  <c r="R27" i="1"/>
  <c r="Q27" i="1"/>
  <c r="O27" i="1"/>
  <c r="K27" i="1"/>
  <c r="J27" i="1"/>
  <c r="I27" i="1"/>
  <c r="H27" i="1"/>
  <c r="G27" i="1"/>
  <c r="C27" i="1"/>
  <c r="AJ26" i="1"/>
  <c r="AI26" i="1"/>
  <c r="V26" i="1"/>
  <c r="R26" i="1"/>
  <c r="Q26" i="1"/>
  <c r="O26" i="1"/>
  <c r="K26" i="1"/>
  <c r="J26" i="1"/>
  <c r="I26" i="1"/>
  <c r="H26" i="1"/>
  <c r="G26" i="1"/>
  <c r="C26" i="1"/>
  <c r="AJ25" i="1"/>
  <c r="AI25" i="1"/>
  <c r="V25" i="1"/>
  <c r="R25" i="1"/>
  <c r="Q25" i="1"/>
  <c r="O25" i="1"/>
  <c r="K25" i="1"/>
  <c r="J25" i="1"/>
  <c r="I25" i="1"/>
  <c r="H25" i="1"/>
  <c r="G25" i="1"/>
  <c r="C25" i="1"/>
  <c r="AJ24" i="1"/>
  <c r="AI24" i="1"/>
  <c r="V24" i="1"/>
  <c r="R24" i="1"/>
  <c r="Q24" i="1"/>
  <c r="O24" i="1"/>
  <c r="K24" i="1"/>
  <c r="J24" i="1"/>
  <c r="I24" i="1"/>
  <c r="H24" i="1"/>
  <c r="G24" i="1"/>
  <c r="C24" i="1"/>
  <c r="AJ23" i="1"/>
  <c r="AI23" i="1"/>
  <c r="V23" i="1"/>
  <c r="R23" i="1"/>
  <c r="Q23" i="1"/>
  <c r="O23" i="1"/>
  <c r="K23" i="1"/>
  <c r="J23" i="1"/>
  <c r="I23" i="1"/>
  <c r="H23" i="1"/>
  <c r="G23" i="1"/>
  <c r="C23" i="1"/>
  <c r="AJ22" i="1"/>
  <c r="AI22" i="1"/>
  <c r="V22" i="1"/>
  <c r="R22" i="1"/>
  <c r="Q22" i="1"/>
  <c r="O22" i="1"/>
  <c r="K22" i="1"/>
  <c r="J22" i="1"/>
  <c r="I22" i="1"/>
  <c r="H22" i="1"/>
  <c r="G22" i="1"/>
  <c r="C22" i="1"/>
  <c r="AJ21" i="1"/>
  <c r="AI21" i="1"/>
  <c r="V21" i="1"/>
  <c r="R21" i="1"/>
  <c r="Q21" i="1"/>
  <c r="O21" i="1"/>
  <c r="K21" i="1"/>
  <c r="J21" i="1"/>
  <c r="I21" i="1"/>
  <c r="H21" i="1"/>
  <c r="G21" i="1"/>
  <c r="C21" i="1"/>
  <c r="AJ20" i="1"/>
  <c r="AI20" i="1"/>
  <c r="V20" i="1"/>
  <c r="R20" i="1"/>
  <c r="Q20" i="1"/>
  <c r="O20" i="1"/>
  <c r="K20" i="1"/>
  <c r="J20" i="1"/>
  <c r="I20" i="1"/>
  <c r="H20" i="1"/>
  <c r="G20" i="1"/>
  <c r="C20" i="1"/>
  <c r="AJ19" i="1"/>
  <c r="AI19" i="1"/>
  <c r="V19" i="1"/>
  <c r="R19" i="1"/>
  <c r="Q19" i="1"/>
  <c r="O19" i="1"/>
  <c r="K19" i="1"/>
  <c r="J19" i="1"/>
  <c r="I19" i="1"/>
  <c r="H19" i="1"/>
  <c r="G19" i="1"/>
  <c r="C19" i="1"/>
  <c r="AJ18" i="1"/>
  <c r="AI18" i="1"/>
  <c r="V18" i="1"/>
  <c r="R18" i="1"/>
  <c r="Q18" i="1"/>
  <c r="O18" i="1"/>
  <c r="K18" i="1"/>
  <c r="J18" i="1"/>
  <c r="I18" i="1"/>
  <c r="H18" i="1"/>
  <c r="G18" i="1"/>
  <c r="C18" i="1"/>
  <c r="AJ17" i="1"/>
  <c r="AI17" i="1"/>
  <c r="V17" i="1"/>
  <c r="R17" i="1"/>
  <c r="Q17" i="1"/>
  <c r="O17" i="1"/>
  <c r="K17" i="1"/>
  <c r="J17" i="1"/>
  <c r="I17" i="1"/>
  <c r="H17" i="1"/>
  <c r="G17" i="1"/>
  <c r="C17" i="1"/>
  <c r="AJ16" i="1"/>
  <c r="AI16" i="1"/>
  <c r="V16" i="1"/>
  <c r="R16" i="1"/>
  <c r="Q16" i="1"/>
  <c r="O16" i="1"/>
  <c r="K16" i="1"/>
  <c r="J16" i="1"/>
  <c r="I16" i="1"/>
  <c r="H16" i="1"/>
  <c r="G16" i="1"/>
  <c r="C16" i="1"/>
  <c r="AJ15" i="1"/>
  <c r="AI15" i="1"/>
  <c r="V15" i="1"/>
  <c r="R15" i="1"/>
  <c r="Q15" i="1"/>
  <c r="O15" i="1"/>
  <c r="K15" i="1"/>
  <c r="J15" i="1"/>
  <c r="I15" i="1"/>
  <c r="H15" i="1"/>
  <c r="G15" i="1"/>
  <c r="C15" i="1"/>
  <c r="AJ14" i="1"/>
  <c r="AI14" i="1"/>
  <c r="V14" i="1"/>
  <c r="R14" i="1"/>
  <c r="Q14" i="1"/>
  <c r="O14" i="1"/>
  <c r="K14" i="1"/>
  <c r="J14" i="1"/>
  <c r="I14" i="1"/>
  <c r="H14" i="1"/>
  <c r="G14" i="1"/>
  <c r="C14" i="1"/>
  <c r="AJ13" i="1"/>
  <c r="AI13" i="1"/>
  <c r="V13" i="1"/>
  <c r="R13" i="1"/>
  <c r="Q13" i="1"/>
  <c r="O13" i="1"/>
  <c r="K13" i="1"/>
  <c r="J13" i="1"/>
  <c r="I13" i="1"/>
  <c r="H13" i="1"/>
  <c r="G13" i="1"/>
  <c r="C13" i="1"/>
  <c r="AJ12" i="1"/>
  <c r="AI12" i="1"/>
  <c r="V12" i="1"/>
  <c r="R12" i="1"/>
  <c r="Q12" i="1"/>
  <c r="O12" i="1"/>
  <c r="K12" i="1"/>
  <c r="J12" i="1"/>
  <c r="I12" i="1"/>
  <c r="H12" i="1"/>
  <c r="G12" i="1"/>
  <c r="C12" i="1"/>
  <c r="AJ11" i="1"/>
  <c r="AI11" i="1"/>
  <c r="V11" i="1"/>
  <c r="R11" i="1"/>
  <c r="Q11" i="1"/>
  <c r="O11" i="1"/>
  <c r="K11" i="1"/>
  <c r="J11" i="1"/>
  <c r="I11" i="1"/>
  <c r="H11" i="1"/>
  <c r="G11" i="1"/>
  <c r="C11" i="1"/>
  <c r="AJ10" i="1"/>
  <c r="AI10" i="1"/>
  <c r="V10" i="1"/>
  <c r="R10" i="1"/>
  <c r="Q10" i="1"/>
  <c r="O10" i="1"/>
  <c r="K10" i="1"/>
  <c r="J10" i="1"/>
  <c r="I10" i="1"/>
  <c r="H10" i="1"/>
  <c r="G10" i="1"/>
  <c r="C10" i="1"/>
  <c r="AJ9" i="1"/>
  <c r="AI9" i="1"/>
  <c r="V9" i="1"/>
  <c r="R9" i="1"/>
  <c r="Q9" i="1"/>
  <c r="O9" i="1"/>
  <c r="K9" i="1"/>
  <c r="J9" i="1"/>
  <c r="I9" i="1"/>
  <c r="H9" i="1"/>
  <c r="G9" i="1"/>
  <c r="C9" i="1"/>
  <c r="AJ8" i="1"/>
  <c r="AI8" i="1"/>
  <c r="V8" i="1"/>
  <c r="R8" i="1"/>
  <c r="Q8" i="1"/>
  <c r="O8" i="1"/>
  <c r="K8" i="1"/>
  <c r="J8" i="1"/>
  <c r="I8" i="1"/>
  <c r="H8" i="1"/>
  <c r="G8" i="1"/>
  <c r="C8" i="1"/>
  <c r="AJ7" i="1"/>
  <c r="AI7" i="1"/>
  <c r="V7" i="1"/>
  <c r="R7" i="1"/>
  <c r="Q7" i="1"/>
  <c r="O7" i="1"/>
  <c r="K7" i="1"/>
  <c r="J7" i="1"/>
  <c r="I7" i="1"/>
  <c r="H7" i="1"/>
  <c r="G7" i="1"/>
  <c r="C7" i="1"/>
  <c r="AJ6" i="1"/>
  <c r="AI6" i="1"/>
  <c r="V6" i="1"/>
  <c r="R6" i="1"/>
  <c r="Q6" i="1"/>
  <c r="O6" i="1"/>
  <c r="K6" i="1"/>
  <c r="J6" i="1"/>
  <c r="I6" i="1"/>
  <c r="H6" i="1"/>
  <c r="G6" i="1"/>
  <c r="C6" i="1"/>
  <c r="AJ5" i="1"/>
  <c r="AI5" i="1"/>
  <c r="V5" i="1"/>
  <c r="R5" i="1"/>
  <c r="Q5" i="1"/>
  <c r="O5" i="1"/>
  <c r="K5" i="1"/>
  <c r="J5" i="1"/>
  <c r="I5" i="1"/>
  <c r="H5" i="1"/>
  <c r="G5" i="1"/>
  <c r="C5" i="1"/>
  <c r="AJ4" i="1"/>
  <c r="AI4" i="1"/>
  <c r="V4" i="1"/>
  <c r="R4" i="1"/>
  <c r="Q4" i="1"/>
  <c r="O4" i="1"/>
  <c r="K4" i="1"/>
  <c r="J4" i="1"/>
  <c r="I4" i="1"/>
  <c r="H4" i="1"/>
  <c r="G4" i="1"/>
  <c r="C4" i="1"/>
  <c r="AJ3" i="1"/>
  <c r="AI3" i="1"/>
  <c r="V3" i="1"/>
  <c r="R3" i="1"/>
  <c r="Q3" i="1"/>
  <c r="O3" i="1"/>
  <c r="K3" i="1"/>
  <c r="J3" i="1"/>
  <c r="I3" i="1"/>
  <c r="H3" i="1"/>
  <c r="G3" i="1"/>
  <c r="C3" i="1"/>
  <c r="AJ2" i="1"/>
  <c r="AI2" i="1"/>
  <c r="V2" i="1"/>
  <c r="R2" i="1"/>
  <c r="Q2" i="1"/>
  <c r="O2" i="1"/>
  <c r="K2" i="1"/>
  <c r="J2" i="1"/>
  <c r="AG2" i="1" s="1"/>
  <c r="C2" i="1"/>
  <c r="AG402" i="1" l="1"/>
  <c r="AG403" i="1"/>
  <c r="AG540" i="1"/>
  <c r="AG86" i="1"/>
  <c r="AG87" i="1"/>
  <c r="AG89" i="1"/>
  <c r="AG90" i="1"/>
  <c r="AG94" i="1"/>
  <c r="AG223" i="1"/>
  <c r="AG224" i="1"/>
  <c r="AG179" i="1"/>
  <c r="AG197" i="1"/>
  <c r="AG199" i="1"/>
  <c r="AG200" i="1"/>
  <c r="AG201" i="1"/>
  <c r="AG241" i="1"/>
  <c r="AG242" i="1"/>
  <c r="AG251" i="1"/>
  <c r="AG355" i="1"/>
  <c r="AG356" i="1"/>
  <c r="AG372" i="1"/>
  <c r="AG480" i="1"/>
  <c r="AG481" i="1"/>
  <c r="AG506" i="1"/>
  <c r="AG507" i="1"/>
  <c r="AG523" i="1"/>
  <c r="AG524" i="1"/>
  <c r="AG525" i="1"/>
  <c r="AG527" i="1"/>
  <c r="AG529" i="1"/>
  <c r="AG530" i="1"/>
  <c r="AG531" i="1"/>
  <c r="AG532" i="1"/>
  <c r="AG533" i="1"/>
  <c r="AG535" i="1"/>
  <c r="AG537" i="1"/>
  <c r="AG24" i="1"/>
  <c r="AG26" i="1"/>
  <c r="AG27" i="1"/>
  <c r="AG29" i="1"/>
  <c r="AG30" i="1"/>
  <c r="AG33" i="1"/>
  <c r="AG36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1" i="1"/>
  <c r="AG52" i="1"/>
  <c r="AG53" i="1"/>
  <c r="AG75" i="1"/>
  <c r="AG79" i="1"/>
  <c r="AG158" i="1"/>
  <c r="AG159" i="1"/>
  <c r="AG160" i="1"/>
  <c r="AG168" i="1"/>
  <c r="AG169" i="1"/>
  <c r="AG170" i="1"/>
  <c r="AG172" i="1"/>
  <c r="AG183" i="1"/>
  <c r="AG184" i="1"/>
  <c r="AG185" i="1"/>
  <c r="AG187" i="1"/>
  <c r="AG188" i="1"/>
  <c r="AG213" i="1"/>
  <c r="AG231" i="1"/>
  <c r="AG232" i="1"/>
  <c r="AG233" i="1"/>
  <c r="AG382" i="1"/>
  <c r="AG384" i="1"/>
  <c r="AG408" i="1"/>
  <c r="AG80" i="1"/>
  <c r="AG81" i="1"/>
  <c r="AG82" i="1"/>
  <c r="AG83" i="1"/>
  <c r="AG192" i="1"/>
  <c r="AG193" i="1"/>
  <c r="AG207" i="1"/>
  <c r="AG208" i="1"/>
  <c r="AG217" i="1"/>
  <c r="AG218" i="1"/>
  <c r="AG227" i="1"/>
  <c r="AG228" i="1"/>
  <c r="AG237" i="1"/>
  <c r="AG247" i="1"/>
  <c r="AG255" i="1"/>
  <c r="AG412" i="1"/>
  <c r="AG521" i="1"/>
  <c r="AG522" i="1"/>
  <c r="AG59" i="1"/>
  <c r="AG63" i="1"/>
  <c r="AG64" i="1"/>
  <c r="AG68" i="1"/>
  <c r="AG69" i="1"/>
  <c r="AG77" i="1"/>
  <c r="AG163" i="1"/>
  <c r="AG165" i="1"/>
  <c r="AG178" i="1"/>
  <c r="AG362" i="1"/>
  <c r="AG366" i="1"/>
  <c r="AG367" i="1"/>
  <c r="AG378" i="1"/>
  <c r="AG388" i="1"/>
  <c r="AG394" i="1"/>
  <c r="AG395" i="1"/>
  <c r="AG396" i="1"/>
  <c r="AG398" i="1"/>
  <c r="AG191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5" i="1"/>
  <c r="AG28" i="1"/>
  <c r="AG31" i="1"/>
  <c r="AG32" i="1"/>
  <c r="AG34" i="1"/>
  <c r="AG35" i="1"/>
  <c r="AG37" i="1"/>
  <c r="AG50" i="1"/>
  <c r="AG54" i="1"/>
  <c r="AG55" i="1"/>
  <c r="AG56" i="1"/>
  <c r="AG57" i="1"/>
  <c r="AG58" i="1"/>
  <c r="AG60" i="1"/>
  <c r="AG61" i="1"/>
  <c r="AG62" i="1"/>
  <c r="AG65" i="1"/>
  <c r="AG66" i="1"/>
  <c r="AG67" i="1"/>
  <c r="AG70" i="1"/>
  <c r="AG71" i="1"/>
  <c r="AG72" i="1"/>
  <c r="AG73" i="1"/>
  <c r="AG74" i="1"/>
  <c r="AG76" i="1"/>
  <c r="AG78" i="1"/>
  <c r="AG84" i="1"/>
  <c r="AG85" i="1"/>
  <c r="AG88" i="1"/>
  <c r="AG91" i="1"/>
  <c r="AG92" i="1"/>
  <c r="AG93" i="1"/>
  <c r="AG156" i="1"/>
  <c r="AG157" i="1"/>
  <c r="AG161" i="1"/>
  <c r="AG162" i="1"/>
  <c r="AG166" i="1"/>
  <c r="AG171" i="1"/>
  <c r="AG173" i="1"/>
  <c r="AG174" i="1"/>
  <c r="AG175" i="1"/>
  <c r="AG176" i="1"/>
  <c r="AG180" i="1"/>
  <c r="AG181" i="1"/>
  <c r="AG186" i="1"/>
  <c r="AG190" i="1"/>
  <c r="AG194" i="1"/>
  <c r="AG195" i="1"/>
  <c r="AG198" i="1"/>
  <c r="AG202" i="1"/>
  <c r="AG203" i="1"/>
  <c r="AG204" i="1"/>
  <c r="AG205" i="1"/>
  <c r="AG210" i="1"/>
  <c r="AG211" i="1"/>
  <c r="AG214" i="1"/>
  <c r="AG215" i="1"/>
  <c r="AG220" i="1"/>
  <c r="AG221" i="1"/>
  <c r="AG226" i="1"/>
  <c r="AG230" i="1"/>
  <c r="AG234" i="1"/>
  <c r="AG235" i="1"/>
  <c r="AG238" i="1"/>
  <c r="AG239" i="1"/>
  <c r="AG244" i="1"/>
  <c r="AG245" i="1"/>
  <c r="AG248" i="1"/>
  <c r="AG249" i="1"/>
  <c r="AG252" i="1"/>
  <c r="AG253" i="1"/>
  <c r="AG256" i="1"/>
  <c r="AG257" i="1"/>
  <c r="AG357" i="1"/>
  <c r="AG358" i="1"/>
  <c r="AG360" i="1"/>
  <c r="AG363" i="1"/>
  <c r="AG364" i="1"/>
  <c r="AG365" i="1"/>
  <c r="AG369" i="1"/>
  <c r="AG370" i="1"/>
  <c r="AG373" i="1"/>
  <c r="AG374" i="1"/>
  <c r="AG375" i="1"/>
  <c r="AG376" i="1"/>
  <c r="AG379" i="1"/>
  <c r="AG380" i="1"/>
  <c r="AG381" i="1"/>
  <c r="AG385" i="1"/>
  <c r="AG386" i="1"/>
  <c r="AG389" i="1"/>
  <c r="AG390" i="1"/>
  <c r="AG391" i="1"/>
  <c r="AG393" i="1"/>
  <c r="AG399" i="1"/>
  <c r="AG400" i="1"/>
  <c r="AG401" i="1"/>
  <c r="AG405" i="1"/>
  <c r="AG406" i="1"/>
  <c r="AG409" i="1"/>
  <c r="AG410" i="1"/>
  <c r="AG411" i="1"/>
  <c r="AG526" i="1"/>
  <c r="AG528" i="1"/>
  <c r="AG534" i="1"/>
  <c r="AG536" i="1"/>
  <c r="AG538" i="1"/>
  <c r="AG539" i="1"/>
  <c r="AG541" i="1"/>
  <c r="AG542" i="1"/>
  <c r="AG359" i="1"/>
  <c r="AG361" i="1"/>
  <c r="AG368" i="1"/>
  <c r="AG371" i="1"/>
  <c r="AG377" i="1"/>
  <c r="AG383" i="1"/>
  <c r="AG387" i="1"/>
  <c r="AG392" i="1"/>
  <c r="AG397" i="1"/>
  <c r="AG404" i="1"/>
  <c r="AG407" i="1"/>
  <c r="AG167" i="1"/>
  <c r="AG177" i="1"/>
  <c r="AG182" i="1"/>
  <c r="AG189" i="1"/>
  <c r="AG196" i="1"/>
  <c r="AG206" i="1"/>
  <c r="AG209" i="1"/>
  <c r="AG212" i="1"/>
  <c r="AG216" i="1"/>
  <c r="AG219" i="1"/>
  <c r="AG222" i="1"/>
  <c r="AG225" i="1"/>
  <c r="AG229" i="1"/>
  <c r="AG236" i="1"/>
  <c r="AG240" i="1"/>
  <c r="AG243" i="1"/>
  <c r="AG246" i="1"/>
  <c r="AG250" i="1"/>
  <c r="AG254" i="1"/>
</calcChain>
</file>

<file path=xl/comments1.xml><?xml version="1.0" encoding="utf-8"?>
<comments xmlns="http://schemas.openxmlformats.org/spreadsheetml/2006/main">
  <authors>
    <author>vhshah13601</author>
  </authors>
  <commentList>
    <comment ref="W68" authorId="0">
      <text>
        <r>
          <rPr>
            <b/>
            <sz val="8"/>
            <color indexed="81"/>
            <rFont val="Tahoma"/>
            <family val="2"/>
          </rPr>
          <t>vhshah13601: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<sst xmlns="http://schemas.openxmlformats.org/spreadsheetml/2006/main" count="10606" uniqueCount="5049">
  <si>
    <t>N-Proc.Number</t>
  </si>
  <si>
    <t>Sr.</t>
  </si>
  <si>
    <t>Empanelled Agency Name</t>
  </si>
  <si>
    <t>Date of Aggrement</t>
  </si>
  <si>
    <t>Contact Person Name</t>
  </si>
  <si>
    <t>Designation</t>
  </si>
  <si>
    <t>Address-1</t>
  </si>
  <si>
    <t>Address-2</t>
  </si>
  <si>
    <t>Address-3</t>
  </si>
  <si>
    <t>City</t>
  </si>
  <si>
    <t>Pincode</t>
  </si>
  <si>
    <t>State</t>
  </si>
  <si>
    <t>Mobile number for communicating at the Portal</t>
  </si>
  <si>
    <t xml:space="preserve">Mobile number of Contact Person as per Submitted Bid (Annexure10) </t>
  </si>
  <si>
    <t>email</t>
  </si>
  <si>
    <t>Website</t>
  </si>
  <si>
    <t>GST</t>
  </si>
  <si>
    <t>PAN</t>
  </si>
  <si>
    <t>Contractor Licance Number</t>
  </si>
  <si>
    <t>Validity of Licance Number</t>
  </si>
  <si>
    <t>Category (A or B)</t>
  </si>
  <si>
    <t>OLD EMPANELMENT NO</t>
  </si>
  <si>
    <t>NEW EMPANELMENT NO</t>
  </si>
  <si>
    <t>LOI</t>
  </si>
  <si>
    <t>DATE</t>
  </si>
  <si>
    <t>EMPANELMENT FEES RECEIPT  NO</t>
  </si>
  <si>
    <t>DD/BG</t>
  </si>
  <si>
    <t>BG BANK</t>
  </si>
  <si>
    <t>BG EXP</t>
  </si>
  <si>
    <t>AMOUNT</t>
  </si>
  <si>
    <t>Remarks</t>
  </si>
  <si>
    <t>New Name</t>
  </si>
  <si>
    <t xml:space="preserve">NOC Given </t>
  </si>
  <si>
    <t>Agnecy had Offer  Qty in FY 20-21 in kw</t>
  </si>
  <si>
    <t xml:space="preserve">L1 In PV System Capacity </t>
  </si>
  <si>
    <t>N-357</t>
  </si>
  <si>
    <t>12.10.2020</t>
  </si>
  <si>
    <t>Pooja Sharma</t>
  </si>
  <si>
    <t>Designated Partner</t>
  </si>
  <si>
    <t>614 Neptune Edge</t>
  </si>
  <si>
    <t>Neptune Campus</t>
  </si>
  <si>
    <t>Alkapuri</t>
  </si>
  <si>
    <t>Gujarat</t>
  </si>
  <si>
    <t>www.friendlyfootptints.in</t>
  </si>
  <si>
    <t>GJ/BRD/C-00477</t>
  </si>
  <si>
    <t>07.10.2025</t>
  </si>
  <si>
    <t>B</t>
  </si>
  <si>
    <t>SRT20-21-PG-B-01</t>
  </si>
  <si>
    <t>07.10.2020</t>
  </si>
  <si>
    <t>BG</t>
  </si>
  <si>
    <t>ICICI BANK</t>
  </si>
  <si>
    <t>12.11.2021</t>
  </si>
  <si>
    <t>7 Lack</t>
  </si>
  <si>
    <t>Address change</t>
  </si>
  <si>
    <t>N-102</t>
  </si>
  <si>
    <t>Jenish Deepakkumar Ghael</t>
  </si>
  <si>
    <t>HUF</t>
  </si>
  <si>
    <t>G/AHD/C-8313</t>
  </si>
  <si>
    <t>13.11.2024</t>
  </si>
  <si>
    <t>SRT20-21-PG-B-02</t>
  </si>
  <si>
    <t>Union Bank</t>
  </si>
  <si>
    <t>N-355</t>
  </si>
  <si>
    <t>13.10.2020</t>
  </si>
  <si>
    <t>Punit Rajnikant  Mehta</t>
  </si>
  <si>
    <t>Director</t>
  </si>
  <si>
    <t>7229035915 9099939030</t>
  </si>
  <si>
    <t>www.pixonenergy.com</t>
  </si>
  <si>
    <t>GJ/RJK/C-00111</t>
  </si>
  <si>
    <t>10.06.2025</t>
  </si>
  <si>
    <t>SRT20-21-PG-B-03</t>
  </si>
  <si>
    <t>DD</t>
  </si>
  <si>
    <t>N-585</t>
  </si>
  <si>
    <t>Patel Kesul Chintanbhai</t>
  </si>
  <si>
    <t>Partner</t>
  </si>
  <si>
    <t>079-23287571/73, 9978979811</t>
  </si>
  <si>
    <t>www.vimalelectronics.com</t>
  </si>
  <si>
    <t>G/GNR/C-5957</t>
  </si>
  <si>
    <t>25.10.2022</t>
  </si>
  <si>
    <t>A</t>
  </si>
  <si>
    <t>SRT20-21-PG-A-04</t>
  </si>
  <si>
    <t>Mehsana Urban Co Op.Bandk</t>
  </si>
  <si>
    <t>12 Lack</t>
  </si>
  <si>
    <t>N-113</t>
  </si>
  <si>
    <t>Patel Abhishek Babulal</t>
  </si>
  <si>
    <t>9106684467 9099448104</t>
  </si>
  <si>
    <t>GJ/AHD/C-00314</t>
  </si>
  <si>
    <t>04.09.2025</t>
  </si>
  <si>
    <t>SRT20-21-PG-B-05</t>
  </si>
  <si>
    <t>N-561</t>
  </si>
  <si>
    <t>Bhargav Suresh Bhai Shavshani</t>
  </si>
  <si>
    <t>Propripertership</t>
  </si>
  <si>
    <t>www.titanenergy.in</t>
  </si>
  <si>
    <t>GJ/JNG/C-00050</t>
  </si>
  <si>
    <t>09.04.2025</t>
  </si>
  <si>
    <t>SRT20-21-PG-B-06</t>
  </si>
  <si>
    <t>Last Year Empnel</t>
  </si>
  <si>
    <t>N-265</t>
  </si>
  <si>
    <t>Parsana Krinisha Nandlal</t>
  </si>
  <si>
    <t>GJ/JNG/C-00047</t>
  </si>
  <si>
    <t>08.04.2025</t>
  </si>
  <si>
    <t>SRT20-21-PG-B-07</t>
  </si>
  <si>
    <t>N-155</t>
  </si>
  <si>
    <t>Chhabhaya Dwarkesh Gordhanbhai</t>
  </si>
  <si>
    <t>GJ/AHD/C-00036</t>
  </si>
  <si>
    <t>31.03.2025</t>
  </si>
  <si>
    <t>SRT20-21-PG-B-08</t>
  </si>
  <si>
    <t>N-14</t>
  </si>
  <si>
    <t>Detroja Rajanbhai Kantilal</t>
  </si>
  <si>
    <t>G/RJK/C-8069</t>
  </si>
  <si>
    <t>04.09.2024</t>
  </si>
  <si>
    <t>SRT20-21-PG-B-09</t>
  </si>
  <si>
    <t>N-612</t>
  </si>
  <si>
    <t>Jay Bhatt</t>
  </si>
  <si>
    <t>9825045890 ,9879500822</t>
  </si>
  <si>
    <t>9825045890    9879500822</t>
  </si>
  <si>
    <t>GJ/AHD/C-00091</t>
  </si>
  <si>
    <t>05.06.2025</t>
  </si>
  <si>
    <t>SRT20-21-PG-B-10</t>
  </si>
  <si>
    <t>31.12.2021</t>
  </si>
  <si>
    <t>N-68</t>
  </si>
  <si>
    <t>Kishankumar A Pandya</t>
  </si>
  <si>
    <t>G/BVN/C-7062</t>
  </si>
  <si>
    <t>18.09.2023</t>
  </si>
  <si>
    <t>SRT20-21-PG-A-11</t>
  </si>
  <si>
    <t>N-91</t>
  </si>
  <si>
    <t>Rameshgiri M Goswami</t>
  </si>
  <si>
    <t>8511362222, 8128737878</t>
  </si>
  <si>
    <t>G/BVN/C-8100</t>
  </si>
  <si>
    <t>10.09.2024</t>
  </si>
  <si>
    <t>SRT20-21-PG-B-12</t>
  </si>
  <si>
    <t>N-502</t>
  </si>
  <si>
    <t>Ushaben B Patel</t>
  </si>
  <si>
    <t>GJ/BRD/C-00024</t>
  </si>
  <si>
    <t>11.03.2025</t>
  </si>
  <si>
    <t>SRT20-21-PG-B-13</t>
  </si>
  <si>
    <t>N-529</t>
  </si>
  <si>
    <t>Chavda Hardiksinh Narendrasinh</t>
  </si>
  <si>
    <t>G/GNR/C-8147</t>
  </si>
  <si>
    <t>15.09.2024</t>
  </si>
  <si>
    <t>SRT20-21-PG-B-14</t>
  </si>
  <si>
    <t>N-603</t>
  </si>
  <si>
    <t>14.10.2020</t>
  </si>
  <si>
    <t>Vivek Senghani</t>
  </si>
  <si>
    <t>9909647727, 9428084722</t>
  </si>
  <si>
    <t>G/KTC/C-7988</t>
  </si>
  <si>
    <t>20.08.2024</t>
  </si>
  <si>
    <t>SRT20-21-PG-A-15</t>
  </si>
  <si>
    <t>UNION BANK</t>
  </si>
  <si>
    <t>13.04.2022</t>
  </si>
  <si>
    <t>12 LACK</t>
  </si>
  <si>
    <t>N-506</t>
  </si>
  <si>
    <t>Mahanand Thakur</t>
  </si>
  <si>
    <t>9737117888, 9427420041</t>
  </si>
  <si>
    <t>G/AHD/C-7712</t>
  </si>
  <si>
    <t>29.05.2024</t>
  </si>
  <si>
    <t>SRT20-21-PG-B-16</t>
  </si>
  <si>
    <t>DENA BANK</t>
  </si>
  <si>
    <t>30.11.2021</t>
  </si>
  <si>
    <t>7 LACK</t>
  </si>
  <si>
    <t>N-321</t>
  </si>
  <si>
    <t>Nitinkumar K Dobariya</t>
  </si>
  <si>
    <t>G/RJK/C-5860</t>
  </si>
  <si>
    <t>19.09.2022</t>
  </si>
  <si>
    <t>SRT20-21-PG-A-17</t>
  </si>
  <si>
    <t>N-594</t>
  </si>
  <si>
    <t>Jayraj J Solanki</t>
  </si>
  <si>
    <t>9512320606, 9512320909</t>
  </si>
  <si>
    <t>G/AHD/C-7994</t>
  </si>
  <si>
    <t>SRT20-21-PG-B-18</t>
  </si>
  <si>
    <t>ICICI</t>
  </si>
  <si>
    <t>N-164</t>
  </si>
  <si>
    <t>Vishalkumar R Gajjar</t>
  </si>
  <si>
    <t>9924595205, 9904466360</t>
  </si>
  <si>
    <t>G/NAD/C-6257</t>
  </si>
  <si>
    <t>29.01.2023</t>
  </si>
  <si>
    <t>SRT20-21-PG-B-19</t>
  </si>
  <si>
    <t>N-249</t>
  </si>
  <si>
    <t>Jigar H Dave</t>
  </si>
  <si>
    <t>9824220210, 9824290055</t>
  </si>
  <si>
    <t>G/BVN/C-8019</t>
  </si>
  <si>
    <t>25.08.2024</t>
  </si>
  <si>
    <t>SRT20-21-PG-B-20</t>
  </si>
  <si>
    <t>N-274</t>
  </si>
  <si>
    <t>Rahul Pansuriya</t>
  </si>
  <si>
    <t>G/RJK/C-8633</t>
  </si>
  <si>
    <t>04.08.2025</t>
  </si>
  <si>
    <t>SRT20-21-PG-B-21</t>
  </si>
  <si>
    <t>N-345</t>
  </si>
  <si>
    <t>Dhaval D Patel</t>
  </si>
  <si>
    <t>G/BRD/C-5964</t>
  </si>
  <si>
    <t>26.10.2020</t>
  </si>
  <si>
    <t>SRT20-21-PG-A-22</t>
  </si>
  <si>
    <t>CANARA BANK</t>
  </si>
  <si>
    <t>31.12.2020</t>
  </si>
  <si>
    <t>N-54</t>
  </si>
  <si>
    <t>Vishalkumar A Desai</t>
  </si>
  <si>
    <t>9427119484 , 9904604047</t>
  </si>
  <si>
    <t>G/VLD/C-5990</t>
  </si>
  <si>
    <t>06.11.2022</t>
  </si>
  <si>
    <t>SRT20-21-PG-A-23</t>
  </si>
  <si>
    <t>N-338</t>
  </si>
  <si>
    <t>Nihir H Shah</t>
  </si>
  <si>
    <t>GJ/AHD/C-00244</t>
  </si>
  <si>
    <t>20.08.2025</t>
  </si>
  <si>
    <t>SRT20-21-PG-B-24</t>
  </si>
  <si>
    <t>N-131</t>
  </si>
  <si>
    <t>Sindhi Zuberkhan Sabbirkhan</t>
  </si>
  <si>
    <t>GJ/BKT/C-00168</t>
  </si>
  <si>
    <t>14.07.2025</t>
  </si>
  <si>
    <t>SRT20-21-PG-B-25</t>
  </si>
  <si>
    <t>N-129</t>
  </si>
  <si>
    <t>Rahul Koladiya</t>
  </si>
  <si>
    <t>G/AHD/C-8111</t>
  </si>
  <si>
    <t>SRT20-21-PG-B-26</t>
  </si>
  <si>
    <t>N-218</t>
  </si>
  <si>
    <t>Harsh Patel</t>
  </si>
  <si>
    <t>G/AHD/C-7989</t>
  </si>
  <si>
    <t>SRT20-21-PG-B-27</t>
  </si>
  <si>
    <t>N-140</t>
  </si>
  <si>
    <t>Subhash N Chopda</t>
  </si>
  <si>
    <t>Managing Director</t>
  </si>
  <si>
    <t>7874603633, 6351571313</t>
  </si>
  <si>
    <t>7874603633, 7096488870/71</t>
  </si>
  <si>
    <t>G/RJT/C-5971</t>
  </si>
  <si>
    <t>31.10.2022</t>
  </si>
  <si>
    <t>SRT20-21-PG-A-28</t>
  </si>
  <si>
    <t>7.10.2020</t>
  </si>
  <si>
    <t>12.01.2022</t>
  </si>
  <si>
    <t>N-104</t>
  </si>
  <si>
    <t>B H Prajapati</t>
  </si>
  <si>
    <t>G/AND/C-7131</t>
  </si>
  <si>
    <t>13.11.2023</t>
  </si>
  <si>
    <t>SRT20-21-PG-A-29</t>
  </si>
  <si>
    <t>N-541</t>
  </si>
  <si>
    <t>Manishkumar A Prajapati</t>
  </si>
  <si>
    <t>G/AND/C-6050</t>
  </si>
  <si>
    <t>14.11.2022</t>
  </si>
  <si>
    <t>SRT20-21-PG-A-30</t>
  </si>
  <si>
    <t>N-233</t>
  </si>
  <si>
    <t>Mahida Chintan Dilipsinh</t>
  </si>
  <si>
    <t>9426661857, 9898611857 ,9824241857</t>
  </si>
  <si>
    <t>G/KHD/C-6990</t>
  </si>
  <si>
    <t>09.10.2023</t>
  </si>
  <si>
    <t>SRT20-21-PG-B-31</t>
  </si>
  <si>
    <t>N-53</t>
  </si>
  <si>
    <t>Gorshi Parekh</t>
  </si>
  <si>
    <t>CMD</t>
  </si>
  <si>
    <t>9909941004, 07923287030</t>
  </si>
  <si>
    <t>G/GNR/C-5968</t>
  </si>
  <si>
    <t>SRT20-21-PG-A-32</t>
  </si>
  <si>
    <t>SBI</t>
  </si>
  <si>
    <t>N-399</t>
  </si>
  <si>
    <t>Shashank Bhavsar</t>
  </si>
  <si>
    <t>8258976667, 6354931655</t>
  </si>
  <si>
    <t>G/BRD/C-7506</t>
  </si>
  <si>
    <t>19.03.2024</t>
  </si>
  <si>
    <t>SRT20-21-PG-A-33</t>
  </si>
  <si>
    <t>N-376</t>
  </si>
  <si>
    <t>Bhaumik M Patel</t>
  </si>
  <si>
    <t>Manager</t>
  </si>
  <si>
    <t>G/AHD/C-4487</t>
  </si>
  <si>
    <t>08.02.2021</t>
  </si>
  <si>
    <t>SRT20-21-PG-B-34</t>
  </si>
  <si>
    <t>N-507</t>
  </si>
  <si>
    <t>Mrunal Doshi</t>
  </si>
  <si>
    <t>079-22801451, 9601751327</t>
  </si>
  <si>
    <t>G/AHD/C-7848</t>
  </si>
  <si>
    <t>09.07.2024</t>
  </si>
  <si>
    <t>SRT20-21-PG-B-35</t>
  </si>
  <si>
    <t>HDFC BANK</t>
  </si>
  <si>
    <t>17.11.2021</t>
  </si>
  <si>
    <t>N-611</t>
  </si>
  <si>
    <t>Viraj Shah</t>
  </si>
  <si>
    <t>G/BRD/C-6592</t>
  </si>
  <si>
    <t>22.05.2023</t>
  </si>
  <si>
    <t>SRT20-21-PG-A-36</t>
  </si>
  <si>
    <t>CENTRAL BANK</t>
  </si>
  <si>
    <t>N-107</t>
  </si>
  <si>
    <t>Chattanya Yardi</t>
  </si>
  <si>
    <t>G/BRD/C-6978</t>
  </si>
  <si>
    <t>06.09.2023</t>
  </si>
  <si>
    <t>SRT20-21-PG-A-37</t>
  </si>
  <si>
    <t>BANK OF INDIA</t>
  </si>
  <si>
    <t>06.01.2022</t>
  </si>
  <si>
    <t>N-96</t>
  </si>
  <si>
    <t>Parimal S Hirpara</t>
  </si>
  <si>
    <t>7567646788 , 7984394778</t>
  </si>
  <si>
    <t>G/AHD/C-7217</t>
  </si>
  <si>
    <t>06.12.2023</t>
  </si>
  <si>
    <t>SRT20-21-PG-A-38</t>
  </si>
  <si>
    <t>N-36</t>
  </si>
  <si>
    <t>Abdulsattar A Badi</t>
  </si>
  <si>
    <t>GJ/MRB/C-00062</t>
  </si>
  <si>
    <t>17.04.2025</t>
  </si>
  <si>
    <t>SRT20-21-PG-B-39</t>
  </si>
  <si>
    <t>N-455</t>
  </si>
  <si>
    <t>Mansukhbhai B Kotdiya</t>
  </si>
  <si>
    <t>GJ/RJK/C-00265</t>
  </si>
  <si>
    <t>27.08.2025</t>
  </si>
  <si>
    <t>SRT20-21-PG-B-40</t>
  </si>
  <si>
    <t>N-358</t>
  </si>
  <si>
    <t>Khushboo S Pandit</t>
  </si>
  <si>
    <t>G/AND/C-5070</t>
  </si>
  <si>
    <t>27.09.2021</t>
  </si>
  <si>
    <t>SRT20-21-PG-B-41</t>
  </si>
  <si>
    <t>N-260</t>
  </si>
  <si>
    <t>Yogesh K Borad</t>
  </si>
  <si>
    <t>G/RJK/C-8020</t>
  </si>
  <si>
    <t>SRT20-21-PG-B-42</t>
  </si>
  <si>
    <t>N-134</t>
  </si>
  <si>
    <t>Nikesh Patel</t>
  </si>
  <si>
    <t>G/SUR/C-5443</t>
  </si>
  <si>
    <t>29.03.2022</t>
  </si>
  <si>
    <t>SRT20-21-PG-B-43</t>
  </si>
  <si>
    <t>N-29</t>
  </si>
  <si>
    <t>Ashvin B Parsana</t>
  </si>
  <si>
    <t>GJ/RJK/C-00120</t>
  </si>
  <si>
    <t>19.06.2025</t>
  </si>
  <si>
    <t>SRT20-21-PG-B-44</t>
  </si>
  <si>
    <t>N-162</t>
  </si>
  <si>
    <t>Patel Dishank</t>
  </si>
  <si>
    <t>G/MEH/C-5288</t>
  </si>
  <si>
    <t>26.01.2022</t>
  </si>
  <si>
    <t>SRT20-21-PG-B-45</t>
  </si>
  <si>
    <t>N-609</t>
  </si>
  <si>
    <t>Sitaram Patel</t>
  </si>
  <si>
    <t>GAC/2992</t>
  </si>
  <si>
    <t>SRT20-21-PG-B-46</t>
  </si>
  <si>
    <t>THE MEHSANA URBAN CO-OP BANK LTD</t>
  </si>
  <si>
    <t>N-617</t>
  </si>
  <si>
    <t>Kunjbihari J Shah</t>
  </si>
  <si>
    <t>GAC/3383</t>
  </si>
  <si>
    <t>SRT20-21-PG-A-47</t>
  </si>
  <si>
    <t>AXIS BANK</t>
  </si>
  <si>
    <t>N-407</t>
  </si>
  <si>
    <t>Pranesh Chaudhary</t>
  </si>
  <si>
    <t>CEO</t>
  </si>
  <si>
    <t>Haryana</t>
  </si>
  <si>
    <t>G/AHD/C-8183</t>
  </si>
  <si>
    <t>16.09.2024</t>
  </si>
  <si>
    <t>SRT20-21-PG-B-48</t>
  </si>
  <si>
    <t>10.11.2021</t>
  </si>
  <si>
    <t>N-570</t>
  </si>
  <si>
    <t>15.10.2020</t>
  </si>
  <si>
    <t>Piyush R Variya</t>
  </si>
  <si>
    <t>G/SUR/C-4978</t>
  </si>
  <si>
    <t>29.08.2021</t>
  </si>
  <si>
    <t>SRT20-21-PG-A-49</t>
  </si>
  <si>
    <t>13.10.2022</t>
  </si>
  <si>
    <t>N-57</t>
  </si>
  <si>
    <t>Bhavesh G Chaudhari</t>
  </si>
  <si>
    <t>9512022101, 9512100151</t>
  </si>
  <si>
    <t>G/AHD/C-6845</t>
  </si>
  <si>
    <t>29.07.2023</t>
  </si>
  <si>
    <t>SRT20-21-PG-A-50</t>
  </si>
  <si>
    <t>N-193</t>
  </si>
  <si>
    <t>Parag R Thaker</t>
  </si>
  <si>
    <t>G/AHD/C-6718</t>
  </si>
  <si>
    <t>29.06.2023</t>
  </si>
  <si>
    <t>SRT20-21-PG-B-51</t>
  </si>
  <si>
    <t>N-203</t>
  </si>
  <si>
    <t>H B Patel</t>
  </si>
  <si>
    <t>VIJAPUR Dist: Mehsana</t>
  </si>
  <si>
    <t>G/MEH/C-2159</t>
  </si>
  <si>
    <t>31.12.2022</t>
  </si>
  <si>
    <t>SRT20-21-PG-B-52</t>
  </si>
  <si>
    <t>N-312</t>
  </si>
  <si>
    <t>Naresh J Panchal</t>
  </si>
  <si>
    <t>G/SUR/C-7165</t>
  </si>
  <si>
    <t>18.11.2023</t>
  </si>
  <si>
    <t>SRT20-21-PG-B-53</t>
  </si>
  <si>
    <t>12.04.2022</t>
  </si>
  <si>
    <t>N-135</t>
  </si>
  <si>
    <t>Sanjay Rochwani</t>
  </si>
  <si>
    <t>www.electrolineindia.com</t>
  </si>
  <si>
    <t>G/BRD/C-6066</t>
  </si>
  <si>
    <t>16.11.2022</t>
  </si>
  <si>
    <t>SRT20-21-PG-A-54</t>
  </si>
  <si>
    <t>N-482</t>
  </si>
  <si>
    <t>Hardik V Patel</t>
  </si>
  <si>
    <t>www.solarearth.com</t>
  </si>
  <si>
    <t>G/AHD/C-7637</t>
  </si>
  <si>
    <t>28.04.2024</t>
  </si>
  <si>
    <t>SRT20-21-PG-B-55</t>
  </si>
  <si>
    <t>N-530</t>
  </si>
  <si>
    <t>Songra Karan H</t>
  </si>
  <si>
    <t>GJ/MRB/C-00157</t>
  </si>
  <si>
    <t>13.07.2025</t>
  </si>
  <si>
    <t>SRT20-21-PG-B-56</t>
  </si>
  <si>
    <t>13.11.2021</t>
  </si>
  <si>
    <t>N-380</t>
  </si>
  <si>
    <t>Akshay R Patel</t>
  </si>
  <si>
    <t>pruthvisolar@yahoo.com; pruthvisolar1@gmail.com</t>
  </si>
  <si>
    <t>G/AHD/C-7981</t>
  </si>
  <si>
    <t>18.08.2024</t>
  </si>
  <si>
    <t>SRT20-21-PG-B-57</t>
  </si>
  <si>
    <t>N-33</t>
  </si>
  <si>
    <t>Jaydip N Sabhaya</t>
  </si>
  <si>
    <t>G/SUR/C-8393</t>
  </si>
  <si>
    <t>17.12.2024</t>
  </si>
  <si>
    <t>SRT20-21-PG-B-58</t>
  </si>
  <si>
    <t>12.10.2022</t>
  </si>
  <si>
    <t>N-449</t>
  </si>
  <si>
    <t>Sandip N Bhardwaj</t>
  </si>
  <si>
    <t>G/BRD/C-8154</t>
  </si>
  <si>
    <t>SRT20-21-PG-B-59</t>
  </si>
  <si>
    <t>N-156</t>
  </si>
  <si>
    <t>Mangukiya Ankitkumar R</t>
  </si>
  <si>
    <t>ankit.flamesolren@gmail.com</t>
  </si>
  <si>
    <t>www.flamesolren.com</t>
  </si>
  <si>
    <t>G/SUR/C-6512</t>
  </si>
  <si>
    <t>20.04.2023</t>
  </si>
  <si>
    <t>SRT20-21-PG-A-60</t>
  </si>
  <si>
    <t>15.10.2022</t>
  </si>
  <si>
    <t>N-532</t>
  </si>
  <si>
    <t>Harshal Goyal</t>
  </si>
  <si>
    <t>8141315459 , 9099098474</t>
  </si>
  <si>
    <t>www.sunraysbrd.com</t>
  </si>
  <si>
    <t>G/BRD/C-6714</t>
  </si>
  <si>
    <t>SRT20-21-PG-B-61</t>
  </si>
  <si>
    <t>18.12.2021</t>
  </si>
  <si>
    <t>N-485</t>
  </si>
  <si>
    <t>Tejashkumar S Gajjar</t>
  </si>
  <si>
    <t>G/SUR/C-7833</t>
  </si>
  <si>
    <t>SRT20-21-PG-B-62</t>
  </si>
  <si>
    <t>N-204</t>
  </si>
  <si>
    <t>Nirav H Dhanani</t>
  </si>
  <si>
    <t>www.heavensolarenergy.com</t>
  </si>
  <si>
    <t>G/SUR/C-7100</t>
  </si>
  <si>
    <t>23.10.2023</t>
  </si>
  <si>
    <t>SRT20-21-PG-A-63</t>
  </si>
  <si>
    <t>N-112</t>
  </si>
  <si>
    <t>Asmita Y Vadodariya</t>
  </si>
  <si>
    <t>G/SUR/C-6546</t>
  </si>
  <si>
    <t>30.04.2023</t>
  </si>
  <si>
    <t>SRT20-21-PG-B-64</t>
  </si>
  <si>
    <t>N-151</t>
  </si>
  <si>
    <t>Hirabhai P Patel</t>
  </si>
  <si>
    <t>G/ARV/C-7397</t>
  </si>
  <si>
    <t>21.02.2024</t>
  </si>
  <si>
    <t>SRT20-21-PG-B-65</t>
  </si>
  <si>
    <t>N-220</t>
  </si>
  <si>
    <t>Amitbhai B Patel</t>
  </si>
  <si>
    <t>9825024644, 9054457166</t>
  </si>
  <si>
    <t>www.imperiumpowertech.in</t>
  </si>
  <si>
    <t>GJ/AHD/C-00273</t>
  </si>
  <si>
    <t>30.08.2025</t>
  </si>
  <si>
    <t>SRT20-21-PG-B-66</t>
  </si>
  <si>
    <t>N-297</t>
  </si>
  <si>
    <t>Mehul Lakhtariya</t>
  </si>
  <si>
    <t>G/BRD/C-7320</t>
  </si>
  <si>
    <t>30.01.2024</t>
  </si>
  <si>
    <t>SRT20-21-PG-B-67</t>
  </si>
  <si>
    <t>N-515</t>
  </si>
  <si>
    <t>Tarang M Shah</t>
  </si>
  <si>
    <t>www.sunarcenergies.co.in</t>
  </si>
  <si>
    <t>G/VLD/C-8049</t>
  </si>
  <si>
    <t>29.08.2024</t>
  </si>
  <si>
    <t>SRT20-21-PG-B-68</t>
  </si>
  <si>
    <t>N-158</t>
  </si>
  <si>
    <t>Shubham Shrivastava</t>
  </si>
  <si>
    <t>www.frelitenergy.com</t>
  </si>
  <si>
    <t>G/BRD/C-7983</t>
  </si>
  <si>
    <t>SRT20-21-PG-B-69</t>
  </si>
  <si>
    <t>N-498</t>
  </si>
  <si>
    <t>Bharat K Halai</t>
  </si>
  <si>
    <t>www.solosunenergy.com</t>
  </si>
  <si>
    <t>GJ/KTC/C-00226</t>
  </si>
  <si>
    <t>18.08.2025</t>
  </si>
  <si>
    <t>SRT20-21-PG-B-70</t>
  </si>
  <si>
    <t>N-488</t>
  </si>
  <si>
    <t>Nitin Jain</t>
  </si>
  <si>
    <t>tender1@solariumenergy.in</t>
  </si>
  <si>
    <t>www.solariumenergy.in</t>
  </si>
  <si>
    <t>G/AHD/C-7460</t>
  </si>
  <si>
    <t>10.03.2024</t>
  </si>
  <si>
    <t>SRT20-21-PG-A-71</t>
  </si>
  <si>
    <t>6.01.2022</t>
  </si>
  <si>
    <t>N-126</t>
  </si>
  <si>
    <t>Patel Dimple M</t>
  </si>
  <si>
    <t>G/AHD/C-3263</t>
  </si>
  <si>
    <t>SRT20-21-PG-B-72</t>
  </si>
  <si>
    <t>N-15</t>
  </si>
  <si>
    <t>Abhishek Avarani</t>
  </si>
  <si>
    <t>www.abhishek-enterprises.com</t>
  </si>
  <si>
    <t>G/BRD/C-4436</t>
  </si>
  <si>
    <t>10.01.2021</t>
  </si>
  <si>
    <t>SRT20-21-PG-A-73</t>
  </si>
  <si>
    <t>N-394</t>
  </si>
  <si>
    <t>Ratilal Movaliya</t>
  </si>
  <si>
    <t>rvmovaliya.solarenergy@gmail.com</t>
  </si>
  <si>
    <t>G/RJK/C-2987</t>
  </si>
  <si>
    <t>19.09.2023</t>
  </si>
  <si>
    <t>SRT20-21-PG-B-74</t>
  </si>
  <si>
    <t>PNB</t>
  </si>
  <si>
    <t>12.12.2021</t>
  </si>
  <si>
    <t>N-361</t>
  </si>
  <si>
    <t>Utpala Desai</t>
  </si>
  <si>
    <t>www.powerpacksolutions.co.in</t>
  </si>
  <si>
    <t>G/AHD/C-6076</t>
  </si>
  <si>
    <t>SRT20-21-PG-A-75</t>
  </si>
  <si>
    <t>N-349</t>
  </si>
  <si>
    <t>Pinkeshkumar P Patel</t>
  </si>
  <si>
    <t>www.patsol.in</t>
  </si>
  <si>
    <t>G/SUR/C-8082</t>
  </si>
  <si>
    <t>5.09.2024</t>
  </si>
  <si>
    <t>SRT20-21-PG-B-76</t>
  </si>
  <si>
    <t>N-615</t>
  </si>
  <si>
    <t>Viral Dudhrejiya</t>
  </si>
  <si>
    <t>GJ/AHD/C-00227</t>
  </si>
  <si>
    <t>SRT20-21-PG-B-77</t>
  </si>
  <si>
    <t>N-337</t>
  </si>
  <si>
    <t>Paresh Shingala</t>
  </si>
  <si>
    <t>avinash@pahalsolar.com</t>
  </si>
  <si>
    <t>www.pahalsolar.com</t>
  </si>
  <si>
    <t>G/SUR/C-6505</t>
  </si>
  <si>
    <t>SRT20-21-PG-A-78</t>
  </si>
  <si>
    <t>14.10.2022</t>
  </si>
  <si>
    <t>N-142</t>
  </si>
  <si>
    <t>Divyang Patni</t>
  </si>
  <si>
    <t>www.energeticsolar.in</t>
  </si>
  <si>
    <t>G/BRD/C-7773</t>
  </si>
  <si>
    <t>18.06.2024</t>
  </si>
  <si>
    <t>SRT20-21-PG-B-79</t>
  </si>
  <si>
    <t>30.04.2022</t>
  </si>
  <si>
    <t>N-469</t>
  </si>
  <si>
    <t>Divyesh S Pancholi</t>
  </si>
  <si>
    <t>www.suryakamalinfra.com</t>
  </si>
  <si>
    <t>G/AHD/C-5982</t>
  </si>
  <si>
    <t>05.11.2022</t>
  </si>
  <si>
    <t>SRT20-21-PG-A-80</t>
  </si>
  <si>
    <t>13.01.2022</t>
  </si>
  <si>
    <t>2 kw to 6 Kw</t>
  </si>
  <si>
    <t>N-86</t>
  </si>
  <si>
    <t>Dhaval Patel</t>
  </si>
  <si>
    <t>www.bonslight.com</t>
  </si>
  <si>
    <t>G/AHD/C-4367</t>
  </si>
  <si>
    <t>25.11.2020</t>
  </si>
  <si>
    <t>SRT20-21-PG-A-81</t>
  </si>
  <si>
    <t>N-225</t>
  </si>
  <si>
    <t>Ravi P Kapadiya</t>
  </si>
  <si>
    <t>www.inoxsolarenergy.com</t>
  </si>
  <si>
    <t>G/RJK/C-8045</t>
  </si>
  <si>
    <t>29.03.2024</t>
  </si>
  <si>
    <t>SRT20-21-PG-B-82</t>
  </si>
  <si>
    <t>N-184</t>
  </si>
  <si>
    <t>Tarun Chauhan</t>
  </si>
  <si>
    <t>G/BRC/C-6577</t>
  </si>
  <si>
    <t>14.05.2023</t>
  </si>
  <si>
    <t>SRT20-21-PG-B-83</t>
  </si>
  <si>
    <t>N-427</t>
  </si>
  <si>
    <t>Satyambhai Boghra</t>
  </si>
  <si>
    <t>GJ/AMR/C-00033</t>
  </si>
  <si>
    <t>19.03.2025</t>
  </si>
  <si>
    <t>SRT20-21-PG-B-84</t>
  </si>
  <si>
    <t>N-548</t>
  </si>
  <si>
    <t>Krunal Dobariya</t>
  </si>
  <si>
    <t>GJ/RJK/C-00119</t>
  </si>
  <si>
    <t>16.06.2025</t>
  </si>
  <si>
    <t>SRT20-21-PG-B-85</t>
  </si>
  <si>
    <t>N-213</t>
  </si>
  <si>
    <t>Patel Hitesh V</t>
  </si>
  <si>
    <t>G/AHD/1316</t>
  </si>
  <si>
    <t>SRT20-21-PG-B-86</t>
  </si>
  <si>
    <t>N-525</t>
  </si>
  <si>
    <t>Bhavesh P Parmar</t>
  </si>
  <si>
    <t>GJ/AND/C-00037</t>
  </si>
  <si>
    <t>SRT20-21-PG-B-87</t>
  </si>
  <si>
    <t>N-317</t>
  </si>
  <si>
    <t>Vibhakar L Patel</t>
  </si>
  <si>
    <t>www.neelammicro.com</t>
  </si>
  <si>
    <t>GJ/RJK/C-00384</t>
  </si>
  <si>
    <t>15.09.2025</t>
  </si>
  <si>
    <t>SRT20-21-PG-A-88</t>
  </si>
  <si>
    <t>14.11.2021</t>
  </si>
  <si>
    <t>N-433</t>
  </si>
  <si>
    <t>Malay S Shah</t>
  </si>
  <si>
    <t>G/AHD/C-7089</t>
  </si>
  <si>
    <t>21.10.2023</t>
  </si>
  <si>
    <t>SRT20-21-PG-B-89</t>
  </si>
  <si>
    <t>1.11.2021</t>
  </si>
  <si>
    <t>N-593</t>
  </si>
  <si>
    <t>Vishal N Pandya</t>
  </si>
  <si>
    <t>www.greenwaveenergysolution.com</t>
  </si>
  <si>
    <t>G/SUR/C-7888</t>
  </si>
  <si>
    <t>19.07.2024</t>
  </si>
  <si>
    <t>SRT20-21-PG-B-90</t>
  </si>
  <si>
    <t>N-266</t>
  </si>
  <si>
    <t>Parag S Mashru</t>
  </si>
  <si>
    <t>support@krishasolar.com</t>
  </si>
  <si>
    <t>www.krishasolar.com</t>
  </si>
  <si>
    <t>G/RJK/C-6668</t>
  </si>
  <si>
    <t>17.06.2023</t>
  </si>
  <si>
    <t>SRT20-21-PG-B-91</t>
  </si>
  <si>
    <t>N-182</t>
  </si>
  <si>
    <t>Bhavesh Bhimani</t>
  </si>
  <si>
    <t>Managing Partner</t>
  </si>
  <si>
    <t>9426529559, 9428010202</t>
  </si>
  <si>
    <t>www.ecogreensolar.co.in</t>
  </si>
  <si>
    <t>G/RJK/C-6720</t>
  </si>
  <si>
    <t>SRT20-21-PG-A-92</t>
  </si>
  <si>
    <t>N-400</t>
  </si>
  <si>
    <t>Rahul Patel</t>
  </si>
  <si>
    <t>www.recare.co.in</t>
  </si>
  <si>
    <t>G/SUR/C-7995</t>
  </si>
  <si>
    <t>SRT20-21-PG-B-93</t>
  </si>
  <si>
    <t>Indian Overseas Bank</t>
  </si>
  <si>
    <t>13.02.2022</t>
  </si>
  <si>
    <t>N-114</t>
  </si>
  <si>
    <t>DEVDEEP ELECTRICALS</t>
  </si>
  <si>
    <t>Moradiya Deepkumar Lavjibhai</t>
  </si>
  <si>
    <t>109 NISHAL CENTER PAL VILLAGE ROAD</t>
  </si>
  <si>
    <t xml:space="preserve"> PAL</t>
  </si>
  <si>
    <t xml:space="preserve"> SURAT-395004</t>
  </si>
  <si>
    <t>SURAT</t>
  </si>
  <si>
    <t>devdeepelectricals@gmail.com</t>
  </si>
  <si>
    <t>www.Devdeepelectricals.com</t>
  </si>
  <si>
    <t>24BOWPM0145R1Z8</t>
  </si>
  <si>
    <t>BOWPM0145R</t>
  </si>
  <si>
    <t>G/SUR/C/5107</t>
  </si>
  <si>
    <t>16.10.2021</t>
  </si>
  <si>
    <t>SRT-PG-B-356</t>
  </si>
  <si>
    <t>SRT20-21-PG-B-94</t>
  </si>
  <si>
    <t>N-55</t>
  </si>
  <si>
    <t>SAINATH POLY PACK</t>
  </si>
  <si>
    <t>Kailashben S Panchal</t>
  </si>
  <si>
    <t xml:space="preserve">1st floor bismillah </t>
  </si>
  <si>
    <t xml:space="preserve">manzil Maroli </t>
  </si>
  <si>
    <t>Navsari-396436</t>
  </si>
  <si>
    <t>NAVSARI</t>
  </si>
  <si>
    <t>sainathpolypack@gmail.com</t>
  </si>
  <si>
    <t>24APUPP3247H1ZI</t>
  </si>
  <si>
    <t>APUPP3247H</t>
  </si>
  <si>
    <t>G/NVR/C-7245</t>
  </si>
  <si>
    <t>25.12.2023</t>
  </si>
  <si>
    <t>SRT-PG-B-058</t>
  </si>
  <si>
    <t>SRT20-21-PG-B-95</t>
  </si>
  <si>
    <t>N-492</t>
  </si>
  <si>
    <t>Solar Smart Pvt. Ltd.</t>
  </si>
  <si>
    <t>Chiraj Patel &amp; Monil Patel</t>
  </si>
  <si>
    <t>8th Floor, B-802, Shapath Hexa,</t>
  </si>
  <si>
    <t>Opp. Gujarat High Court,</t>
  </si>
  <si>
    <t>S.G. Highway, Sola</t>
  </si>
  <si>
    <t>AHMEDABAD</t>
  </si>
  <si>
    <t>solarsmart2021@gmail.com</t>
  </si>
  <si>
    <t>24ABDCS5674B1ZH</t>
  </si>
  <si>
    <t>ABDCS5674B</t>
  </si>
  <si>
    <t>GJ/AHD/C-439</t>
  </si>
  <si>
    <t>29.09.2025</t>
  </si>
  <si>
    <t>SRT20-21-PG-B-96</t>
  </si>
  <si>
    <t>N-229</t>
  </si>
  <si>
    <t>ITALIYA SOLAR</t>
  </si>
  <si>
    <t>Jatin B Italiya</t>
  </si>
  <si>
    <t>Owner</t>
  </si>
  <si>
    <t>11 1st Floor Laxmidham Socity</t>
  </si>
  <si>
    <t>Amabatalavadi Katargam</t>
  </si>
  <si>
    <t xml:space="preserve"> Surat</t>
  </si>
  <si>
    <t>italiyasolar@gmail.com</t>
  </si>
  <si>
    <t>www.Italiyasolar.com</t>
  </si>
  <si>
    <t>24AHOPI7649Q1ZF</t>
  </si>
  <si>
    <t>AHOPI7649Q</t>
  </si>
  <si>
    <t>G/SUR/8064</t>
  </si>
  <si>
    <t>03.09.2024</t>
  </si>
  <si>
    <t>SRT-PG-B-288</t>
  </si>
  <si>
    <t>SRT20-21-PG-B-97</t>
  </si>
  <si>
    <t>N-580</t>
  </si>
  <si>
    <t>VEDANTA SOLAR</t>
  </si>
  <si>
    <t>Harsh M Patel, Pankil S Gandhi, Jil K Patel</t>
  </si>
  <si>
    <t>B-405, Angan Flat, Opp. Royal Paradise</t>
  </si>
  <si>
    <t>Nr. Rajput Samaj Wadi</t>
  </si>
  <si>
    <t>Maneja</t>
  </si>
  <si>
    <t>VADODARA</t>
  </si>
  <si>
    <t>info.vedantasolar@gmail.com</t>
  </si>
  <si>
    <t>www.vedantasolar.com</t>
  </si>
  <si>
    <t>24AASFV2443G1Z0</t>
  </si>
  <si>
    <t>AASFV2443G</t>
  </si>
  <si>
    <t>GJ/BRD/C-00113</t>
  </si>
  <si>
    <t>SRT20-21-PG-B-98</t>
  </si>
  <si>
    <t>N-240</t>
  </si>
  <si>
    <t>JANGID SOLAR ENERGY PRIVATE LIMITED</t>
  </si>
  <si>
    <t>Jaaykumar Jangid</t>
  </si>
  <si>
    <t xml:space="preserve">PLOT NO K1 442 05 G.I.D.C. OPP. P.R. SONS GIDC </t>
  </si>
  <si>
    <t>VITHAL UDYOGNAGAR</t>
  </si>
  <si>
    <t xml:space="preserve"> ANAND</t>
  </si>
  <si>
    <t>ANAND</t>
  </si>
  <si>
    <t>9925325776,  02692 234776, 7990047641</t>
  </si>
  <si>
    <t>info@jsepl.in</t>
  </si>
  <si>
    <t>www.jspl.in</t>
  </si>
  <si>
    <t>24AAECJ1383J1ZK</t>
  </si>
  <si>
    <t>AAECJ1383J</t>
  </si>
  <si>
    <t>G/AND/C-6492</t>
  </si>
  <si>
    <t>10.04.2023</t>
  </si>
  <si>
    <t>SRT-PG-A-149</t>
  </si>
  <si>
    <t>SRT20-21-PG-A-99</t>
  </si>
  <si>
    <t>N-490</t>
  </si>
  <si>
    <t>SOLARPLUS ENERGY SOLUTIONS</t>
  </si>
  <si>
    <t>Sanjay Kumar R Mistry</t>
  </si>
  <si>
    <t>General Manager</t>
  </si>
  <si>
    <t>G/F.15- Parmeshwar Tower-A,</t>
  </si>
  <si>
    <t>Opposite: Hirabaug Society, Sussen Tarsali Ring Road</t>
  </si>
  <si>
    <t>Vadodara</t>
  </si>
  <si>
    <t>esolarplus@gmail.com</t>
  </si>
  <si>
    <t>24ABAPM5686P1Z2</t>
  </si>
  <si>
    <t>ABAPM5686P</t>
  </si>
  <si>
    <t>GJ/BRD/C-00102</t>
  </si>
  <si>
    <t>SRT20-21-PG-B-100</t>
  </si>
  <si>
    <t>08.10.2020</t>
  </si>
  <si>
    <t>N-566</t>
  </si>
  <si>
    <t>Ukel Automation LLP</t>
  </si>
  <si>
    <t>Rakesh Sarvaiya</t>
  </si>
  <si>
    <t>Vraj Vihar Road,</t>
  </si>
  <si>
    <t>Behind Raneshwar Temple</t>
  </si>
  <si>
    <t>Vasna Bhayli Road</t>
  </si>
  <si>
    <t>ukelautomation@gmail.com</t>
  </si>
  <si>
    <t>www.UKEL.in</t>
  </si>
  <si>
    <t>24AAEFU0535E1ZM</t>
  </si>
  <si>
    <t>AAEFU0535E</t>
  </si>
  <si>
    <t>G/BRD/C-6915</t>
  </si>
  <si>
    <t>19.08.2023</t>
  </si>
  <si>
    <t>SRT-PG-B-162</t>
  </si>
  <si>
    <t>SRT20-21-PG-B-101</t>
  </si>
  <si>
    <t>BOI</t>
  </si>
  <si>
    <t>N-202</t>
  </si>
  <si>
    <t>HARIPRIY INDUSTRIES</t>
  </si>
  <si>
    <t>Prakash Patel</t>
  </si>
  <si>
    <t xml:space="preserve">4/B MILAN INDUSTRIAL ESTATE </t>
  </si>
  <si>
    <t xml:space="preserve">Nr. CHHANI JAKAT NAKA </t>
  </si>
  <si>
    <t>VADODARA-390024</t>
  </si>
  <si>
    <t>haripriyindustries@gmail.com</t>
  </si>
  <si>
    <t>www.haripriya.com</t>
  </si>
  <si>
    <t>24AIXPP1513C1ZE</t>
  </si>
  <si>
    <t>AIXPP1513C</t>
  </si>
  <si>
    <t>G/BRD/C-6775</t>
  </si>
  <si>
    <t>16.07.2023</t>
  </si>
  <si>
    <t>SRT-PG-A-163</t>
  </si>
  <si>
    <t>SRT20-21-PG-A-102</t>
  </si>
  <si>
    <t>14.01.2022</t>
  </si>
  <si>
    <t>N-58</t>
  </si>
  <si>
    <t>BHASKAR RAY ENERGY</t>
  </si>
  <si>
    <t>Mita Harshad Bhai Chavhan</t>
  </si>
  <si>
    <t xml:space="preserve">4 SATELLITE  </t>
  </si>
  <si>
    <t>BUNGLOW RAM DEV NAGAR ROAD SATELLITE</t>
  </si>
  <si>
    <t>Ahmedabad</t>
  </si>
  <si>
    <t>9426975552, 079-26921860</t>
  </si>
  <si>
    <t>bhaskarray018@gmail.com</t>
  </si>
  <si>
    <t>24AMHPC8192Q1ZH</t>
  </si>
  <si>
    <t>AMHPC8192Q</t>
  </si>
  <si>
    <t>G/AHD/C-6671</t>
  </si>
  <si>
    <t>SRT-PG-A-151</t>
  </si>
  <si>
    <t>SRT20-21-PG-B-103</t>
  </si>
  <si>
    <t>N-410</t>
  </si>
  <si>
    <t>RITUDHAN SOLAR POWER</t>
  </si>
  <si>
    <t>Dhanesh Patel</t>
  </si>
  <si>
    <t xml:space="preserve">4/A MILAN INDUSTRIAL ESTATE </t>
  </si>
  <si>
    <t xml:space="preserve"> VADODARA-390024</t>
  </si>
  <si>
    <t>9879111390 / 9528535353</t>
  </si>
  <si>
    <t>ritudhansolarpower@gmail.com</t>
  </si>
  <si>
    <t>www.ritudhan.com</t>
  </si>
  <si>
    <t>24AFNPP2262H1ZD</t>
  </si>
  <si>
    <t>AFNPP2262H</t>
  </si>
  <si>
    <t>G/BRD/C-5993</t>
  </si>
  <si>
    <t>07.11.2022</t>
  </si>
  <si>
    <t>SRT-PG-A-155</t>
  </si>
  <si>
    <t>SRT20-21-PG-A-104</t>
  </si>
  <si>
    <t>N-564</t>
  </si>
  <si>
    <t>Tru Value Solar pvt ltd</t>
  </si>
  <si>
    <t>Jevin Patel</t>
  </si>
  <si>
    <t xml:space="preserve">501 5TH FLOOR R.K. CENTRE </t>
  </si>
  <si>
    <t xml:space="preserve">OPPOSITE SAFFRON COMPLEX FATEHGUNJ </t>
  </si>
  <si>
    <t>7433933777, 9898398994, 7043899789</t>
  </si>
  <si>
    <t>truvaluesolar@gmail.com</t>
  </si>
  <si>
    <t>www.truvalursolar.com</t>
  </si>
  <si>
    <t>24AAJCA4060A1ZB</t>
  </si>
  <si>
    <t>AAJCA4060A</t>
  </si>
  <si>
    <t>G/BRD/C-6092</t>
  </si>
  <si>
    <t>23.11.2022</t>
  </si>
  <si>
    <t>SRT-PG-A-168</t>
  </si>
  <si>
    <t>SRT20-21-PG-A-105</t>
  </si>
  <si>
    <t>HDFC Bank</t>
  </si>
  <si>
    <t>14.10,2022</t>
  </si>
  <si>
    <t>N-544</t>
  </si>
  <si>
    <t>SVVR POWER</t>
  </si>
  <si>
    <t>Udayratna R Bhatt</t>
  </si>
  <si>
    <t xml:space="preserve">T4 GAYATRI APP NEAR SHANTARAM HALL </t>
  </si>
  <si>
    <t xml:space="preserve">NEAR NIRNAYNAGAR GARNALA NIRNAYNAGAR </t>
  </si>
  <si>
    <t>9099034243, 9979091463</t>
  </si>
  <si>
    <t>shreesvvr@yahoo.com, Udayrushi9@gmail.com</t>
  </si>
  <si>
    <t>24ACMPB1815G1Z3</t>
  </si>
  <si>
    <t>ACMPB1815G</t>
  </si>
  <si>
    <t>G/AHD/C-7733</t>
  </si>
  <si>
    <t>03.06.2024</t>
  </si>
  <si>
    <t>SRT-PG-B-255</t>
  </si>
  <si>
    <t>SRT20-21-PG-B-106</t>
  </si>
  <si>
    <t>N-340</t>
  </si>
  <si>
    <t>SP ENTERPRISE</t>
  </si>
  <si>
    <t>Paraj M Parikh</t>
  </si>
  <si>
    <t>02 NIRMANDEEP COMPLEX OPP. SHARADKANYA SCHOOL</t>
  </si>
  <si>
    <t xml:space="preserve"> VISHWAMITRI MANJALPUR</t>
  </si>
  <si>
    <t xml:space="preserve"> VADODARA</t>
  </si>
  <si>
    <t>spenterprise1971@gmail.com</t>
  </si>
  <si>
    <t>24AKHPP8210E1ZE</t>
  </si>
  <si>
    <t>AKHPP8210E</t>
  </si>
  <si>
    <t>G/BRD/C-8155</t>
  </si>
  <si>
    <t>SRT-PG-B-412</t>
  </si>
  <si>
    <t>SRT20-21-PG-B-107</t>
  </si>
  <si>
    <t>Bank of India</t>
  </si>
  <si>
    <t>N-121</t>
  </si>
  <si>
    <t>DISHACHI ENERGY</t>
  </si>
  <si>
    <t>Dilip Kumar/ Nanubhai Hirapara</t>
  </si>
  <si>
    <t>24, anand vatika Shopping</t>
  </si>
  <si>
    <t>Satellite Road</t>
  </si>
  <si>
    <t>Mota varachha</t>
  </si>
  <si>
    <t>Surat</t>
  </si>
  <si>
    <t>dishachienergy@gmail.com</t>
  </si>
  <si>
    <t>www.dishachi.in</t>
  </si>
  <si>
    <t>24AAKFD6264H1ZD</t>
  </si>
  <si>
    <t>AAKFD6264H</t>
  </si>
  <si>
    <t>G/SUR/C-6504</t>
  </si>
  <si>
    <t>SRT20-21-PG-B-108</t>
  </si>
  <si>
    <t>N-339</t>
  </si>
  <si>
    <t>P &amp; N ENGINEERING &amp; MARKETING</t>
  </si>
  <si>
    <t>Nikhil H Patel</t>
  </si>
  <si>
    <t>52, Akash Grand City Bung</t>
  </si>
  <si>
    <t>Dehgam RD Enasan</t>
  </si>
  <si>
    <t>7622023247 / 9558823241 / 7622023253</t>
  </si>
  <si>
    <t>INFO@PANDNSOLARENERGY.COM;PANDANSOLARENERGY@GMAIL.COM;nikhileurosolar@gmail.com</t>
  </si>
  <si>
    <t>www.europremiumsolar.com</t>
  </si>
  <si>
    <t>24AALFP4644E1ZA</t>
  </si>
  <si>
    <t>AALFP4644E</t>
  </si>
  <si>
    <t>G/AHD/C-5998</t>
  </si>
  <si>
    <t>SRT-PG-A-107</t>
  </si>
  <si>
    <t>SRT20-21-PG-A-109</t>
  </si>
  <si>
    <t>N-25</t>
  </si>
  <si>
    <t>AILIS ENERGY PRIVATE LIMITED</t>
  </si>
  <si>
    <t>Mehul A Prajapati</t>
  </si>
  <si>
    <t>J/FF-13 Laxmi villa Green</t>
  </si>
  <si>
    <t>Nr. Haridarshan Cross Road, kathwada Road, Naroda,</t>
  </si>
  <si>
    <t>Ahmedabad-382330</t>
  </si>
  <si>
    <t>9099016504, 8160676453</t>
  </si>
  <si>
    <t>ailisenergy21@gmail.com</t>
  </si>
  <si>
    <t>www.saysolar.In</t>
  </si>
  <si>
    <t>24AAPCA9790B1ZG</t>
  </si>
  <si>
    <t>AAPCA9790B</t>
  </si>
  <si>
    <t>G/AHD/C-7444</t>
  </si>
  <si>
    <t>07.03.2024</t>
  </si>
  <si>
    <t>SRT-PG-B-191</t>
  </si>
  <si>
    <t>SRT20-21-PG-B-110</t>
  </si>
  <si>
    <t>N-501</t>
  </si>
  <si>
    <t>Som Energy Systems</t>
  </si>
  <si>
    <t>Aruna Bhavik Chauhan</t>
  </si>
  <si>
    <t>201-G Lotus Aura -2 Nr. IOCL Petrol Pump</t>
  </si>
  <si>
    <t xml:space="preserve"> Sama Savli Main Road Sama</t>
  </si>
  <si>
    <t xml:space="preserve"> Vadodara</t>
  </si>
  <si>
    <t>BARODA</t>
  </si>
  <si>
    <t>bhavik@somenergysystems.in</t>
  </si>
  <si>
    <t>www.somenergysystems.in</t>
  </si>
  <si>
    <t>24ANPPD1009G2ZG</t>
  </si>
  <si>
    <t>ANPPD1009G</t>
  </si>
  <si>
    <t>G/BRD/C-6721</t>
  </si>
  <si>
    <t>SRT-PG-A-050</t>
  </si>
  <si>
    <t>SRT20-21-PG-A-111</t>
  </si>
  <si>
    <t>SBI Bank</t>
  </si>
  <si>
    <t>N-599</t>
  </si>
  <si>
    <t>TEJ ENERGY LLP</t>
  </si>
  <si>
    <t>Vasantbhai, Prabhubhai Patel</t>
  </si>
  <si>
    <t>TIMES SQUARE-II B-308 NEAR AVLON HOTEL</t>
  </si>
  <si>
    <t xml:space="preserve"> BODAKDEV</t>
  </si>
  <si>
    <t xml:space="preserve"> AHMEDABAD- 380054</t>
  </si>
  <si>
    <t>vppatelindia@gmail.com</t>
  </si>
  <si>
    <t>www.tejenergy.com</t>
  </si>
  <si>
    <t>24AAMFT3954A1ZA</t>
  </si>
  <si>
    <t>AAMFT3954A</t>
  </si>
  <si>
    <t>G/AHD/C-6148</t>
  </si>
  <si>
    <t>17.12.2022</t>
  </si>
  <si>
    <t>SRT-PG-B-079</t>
  </si>
  <si>
    <t>SRT20-21-PG-B-112</t>
  </si>
  <si>
    <t>N-97</t>
  </si>
  <si>
    <t>Kirtan Marketing</t>
  </si>
  <si>
    <t>Charuben Shilu kumar Santoki</t>
  </si>
  <si>
    <t>Opp. Utsav Hotel</t>
  </si>
  <si>
    <t>JUNAGADH ROAD</t>
  </si>
  <si>
    <t>Jetpur</t>
  </si>
  <si>
    <t>RAJKOT</t>
  </si>
  <si>
    <t>9426240016, 9714440026</t>
  </si>
  <si>
    <t>kirtanmarketing@gmail.com</t>
  </si>
  <si>
    <t>24FEGPS7711H1ZA</t>
  </si>
  <si>
    <t>FEGPS7711H</t>
  </si>
  <si>
    <t>G/RJK/C-8117</t>
  </si>
  <si>
    <t>SRT20-21-PG-B-113</t>
  </si>
  <si>
    <t>N-150</t>
  </si>
  <si>
    <t>Eurolite Solar</t>
  </si>
  <si>
    <t>Harshil Patel</t>
  </si>
  <si>
    <t>Indian Electro Compound B/h Bholenath Timber Channi Jakatnaka circle</t>
  </si>
  <si>
    <t xml:space="preserve"> TP-13</t>
  </si>
  <si>
    <t>Harshil.patel@euroliteindia.com</t>
  </si>
  <si>
    <t>Euroliteindia.com</t>
  </si>
  <si>
    <t>24AAFFE9957R1ZI</t>
  </si>
  <si>
    <t>AAFFE9957R</t>
  </si>
  <si>
    <t>G/BRD/C-6927</t>
  </si>
  <si>
    <t>23.08.2023</t>
  </si>
  <si>
    <t>SRT-PG-A-245</t>
  </si>
  <si>
    <t>SRT20-21-PG-A-114</t>
  </si>
  <si>
    <t>N-21</t>
  </si>
  <si>
    <t>ADVANCE SOLAR SYSTEMS</t>
  </si>
  <si>
    <t>Paras D vyas</t>
  </si>
  <si>
    <t>“PARAS” Kanakiya Plot</t>
  </si>
  <si>
    <t xml:space="preserve"> Navrang Mandap Street</t>
  </si>
  <si>
    <t>Jetpur-360370</t>
  </si>
  <si>
    <t>advance.solar.systems@gmail.com</t>
  </si>
  <si>
    <t>www.advancesolarsystems.com</t>
  </si>
  <si>
    <t>24AGIPV7644R1ZD</t>
  </si>
  <si>
    <t>AGIPV7644R</t>
  </si>
  <si>
    <t>G/RJK/C-7769</t>
  </si>
  <si>
    <t>SRT-PG-B-221</t>
  </si>
  <si>
    <t>SRT20-21-PG-B-115</t>
  </si>
  <si>
    <t>N-476</t>
  </si>
  <si>
    <t>Smit Engineering Solution</t>
  </si>
  <si>
    <t>Madhur Kiritk Kumar Patel/ Ankit Vasant Bhar Chauhan</t>
  </si>
  <si>
    <t>FF-05 DWARKESH ANTILIA MOTERA</t>
  </si>
  <si>
    <t xml:space="preserve"> AHMEDABAD</t>
  </si>
  <si>
    <t xml:space="preserve"> Ahmedabad</t>
  </si>
  <si>
    <t>9033381684, 9687136884</t>
  </si>
  <si>
    <t>smitengineering10@gmail.com</t>
  </si>
  <si>
    <t>smitelctrical.co.in</t>
  </si>
  <si>
    <t>24ADNFS7214A1ZB</t>
  </si>
  <si>
    <t>ADNFS7214A</t>
  </si>
  <si>
    <t>G/AHD/C-6287</t>
  </si>
  <si>
    <t>05.02.2023</t>
  </si>
  <si>
    <t>SRT-PG-B-025</t>
  </si>
  <si>
    <t>SRT20-21-PG-B-116</t>
  </si>
  <si>
    <t>N-28</t>
  </si>
  <si>
    <t>Aksharam Solar Energy Private Limited</t>
  </si>
  <si>
    <t>Pranav Ajaybhai Patel</t>
  </si>
  <si>
    <t>240 Ganchi Faliu</t>
  </si>
  <si>
    <t>Malekpore,</t>
  </si>
  <si>
    <t>Palsana ,</t>
  </si>
  <si>
    <t>9537849597 / 9737525453</t>
  </si>
  <si>
    <t>patelpranav92@gmail.com</t>
  </si>
  <si>
    <t>24AASCA0151F1Z0</t>
  </si>
  <si>
    <t>ASCA0151F</t>
  </si>
  <si>
    <t>GJ/SUR/C-00366</t>
  </si>
  <si>
    <t>10.09.2025</t>
  </si>
  <si>
    <t>SRT20-21-PG-B-117</t>
  </si>
  <si>
    <t>N-481</t>
  </si>
  <si>
    <t>SOLAR CLEAN ENERGY</t>
  </si>
  <si>
    <t>Patel Ronak Girishbhai</t>
  </si>
  <si>
    <t>A-1306 THE CAPITALOPP. HETARTH PARTY PLOT</t>
  </si>
  <si>
    <t xml:space="preserve"> SOLA SCIENCE CITY ROAD SOLA</t>
  </si>
  <si>
    <t>AHMEDABAD 380060</t>
  </si>
  <si>
    <t>9998978882, 6354418196</t>
  </si>
  <si>
    <t>socleanenergy@gmail.com</t>
  </si>
  <si>
    <t>www.solarcleanenergy.in</t>
  </si>
  <si>
    <t>24ACYFS9667F1Z7</t>
  </si>
  <si>
    <t>ACYFS9667F</t>
  </si>
  <si>
    <t>G/AHD/C-6051</t>
  </si>
  <si>
    <t>SRT-PG-A-109</t>
  </si>
  <si>
    <t>SRT20-21-PG-A-118</t>
  </si>
  <si>
    <t>N-70</t>
  </si>
  <si>
    <t>Sanelite Solar Pvt. Ltd</t>
  </si>
  <si>
    <t>Bhavesh D Modi/ Sunil Modi</t>
  </si>
  <si>
    <t>209 – Shanti mall Stadhar cross road Sola road</t>
  </si>
  <si>
    <t xml:space="preserve"> Ghatlodia</t>
  </si>
  <si>
    <t xml:space="preserve"> Ahmadabad – 380061</t>
  </si>
  <si>
    <t>Jaydeep.prajapati@sanelitesolar.com</t>
  </si>
  <si>
    <t>www.sanelitesolar.com</t>
  </si>
  <si>
    <t>24AAWCS7933B1Z2</t>
  </si>
  <si>
    <t>AAWCS7933B</t>
  </si>
  <si>
    <t>G/AHD/C-6044</t>
  </si>
  <si>
    <t>SRT-PG-A-096</t>
  </si>
  <si>
    <t>SRT20-21-PG-A-119</t>
  </si>
  <si>
    <t>N-381</t>
  </si>
  <si>
    <t>Ferus Energies Co</t>
  </si>
  <si>
    <t>Pareshbhai V Borad</t>
  </si>
  <si>
    <t>Ghoghavadar Road</t>
  </si>
  <si>
    <t>Jay Mamra Factory</t>
  </si>
  <si>
    <t>Gondal</t>
  </si>
  <si>
    <t>9913341168, 9978797450</t>
  </si>
  <si>
    <t>info@ferusenergies.com</t>
  </si>
  <si>
    <t>www.ferusenergies.</t>
  </si>
  <si>
    <t>24AADFF4883D1ZL</t>
  </si>
  <si>
    <t>AADFF4883D</t>
  </si>
  <si>
    <t>G/RJK/C-8214</t>
  </si>
  <si>
    <t>SRT20-21-PG-B-120</t>
  </si>
  <si>
    <t>N-540</t>
  </si>
  <si>
    <t>Surya Solar and Waters</t>
  </si>
  <si>
    <t>Patel Romit Shashikant</t>
  </si>
  <si>
    <t>F-U-1 Om Shailabh Complex Opp. Sanjivani Hospital</t>
  </si>
  <si>
    <t xml:space="preserve"> Near Ahmedabad Mall, Vastrapur Lake</t>
  </si>
  <si>
    <t>Vastrapur</t>
  </si>
  <si>
    <t>romitpatel265@gmail.com</t>
  </si>
  <si>
    <t>www.suryasolarwaters.com</t>
  </si>
  <si>
    <t>24BYYPP2373N1ZH</t>
  </si>
  <si>
    <t>BYYPP2373N</t>
  </si>
  <si>
    <t>G/AHD/C-6799</t>
  </si>
  <si>
    <t>18.07.2023</t>
  </si>
  <si>
    <t>SRT-PG-A-135</t>
  </si>
  <si>
    <t>SRT20-21-PG-A-121</t>
  </si>
  <si>
    <t>N-575</t>
  </si>
  <si>
    <t>U R Energy (India) Pvt. Ltd.</t>
  </si>
  <si>
    <t>Vishnu Bhai/ Bijalben/Bhymiben/ Rajesh Bhai</t>
  </si>
  <si>
    <t>B/1 901-906 9th floor</t>
  </si>
  <si>
    <t xml:space="preserve"> Palladium Behind Divya Bhaskar Press Corporate Road Makarba</t>
  </si>
  <si>
    <t>9512040439 and 9512040431</t>
  </si>
  <si>
    <t>aasaxena@urenergyglobal.com</t>
  </si>
  <si>
    <t>www.urenergyglobal.com</t>
  </si>
  <si>
    <t>24AADCV8692D1Z4</t>
  </si>
  <si>
    <t>AADCV8692D</t>
  </si>
  <si>
    <t>G/AHD/C-4591</t>
  </si>
  <si>
    <t>14.03.2021</t>
  </si>
  <si>
    <t>SRT-PG-A-014</t>
  </si>
  <si>
    <t>SRT20-21-PG-A-122</t>
  </si>
  <si>
    <t>N-401</t>
  </si>
  <si>
    <t>REDREN ENERGY PRIVATE LIMITED</t>
  </si>
  <si>
    <t>Pragnesh S Raiyani</t>
  </si>
  <si>
    <t>SURVEY No.154 1 AND 2 N.H. No. 27 OPP. RANGPAR BUS STOP</t>
  </si>
  <si>
    <t xml:space="preserve"> VILLAGE JALIDA 363621 Tal. WANKANER</t>
  </si>
  <si>
    <t xml:space="preserve"> Dist. MORBI</t>
  </si>
  <si>
    <t>MORBI</t>
  </si>
  <si>
    <t>pragnesh.raiyani@redren.in</t>
  </si>
  <si>
    <t>www.redren.in</t>
  </si>
  <si>
    <t>24AADCR5707R1ZX</t>
  </si>
  <si>
    <t>AADCR5707R</t>
  </si>
  <si>
    <t>G/MRB/C-5985</t>
  </si>
  <si>
    <t>SRT-PG-A-046</t>
  </si>
  <si>
    <t>SRT20-21-PG-A-123</t>
  </si>
  <si>
    <t>N-49</t>
  </si>
  <si>
    <t>ARIHAASOLAR PRIVATE LIMITED</t>
  </si>
  <si>
    <t>Ashish H Parmar</t>
  </si>
  <si>
    <t>JODIYA GATE ,KUMBHAR STREET</t>
  </si>
  <si>
    <t xml:space="preserve">DHROL </t>
  </si>
  <si>
    <t>Jamnagar</t>
  </si>
  <si>
    <t>DHROL</t>
  </si>
  <si>
    <t>ashish.arihaasolar@gmail.com</t>
  </si>
  <si>
    <t>24AARCA4402A2Z8</t>
  </si>
  <si>
    <t>AARCA4402A</t>
  </si>
  <si>
    <t>G/RJK/C-7554</t>
  </si>
  <si>
    <t>03.04.2024</t>
  </si>
  <si>
    <t>SRT-PG-B-016</t>
  </si>
  <si>
    <t>SRT20-21-PG-B-124</t>
  </si>
  <si>
    <t>N-418</t>
  </si>
  <si>
    <t>MEERA SUN ENERGIES</t>
  </si>
  <si>
    <t>Amrish S Jushi</t>
  </si>
  <si>
    <t>22 AKASHDEEP SOCIETY HIGHTENSION ROAD</t>
  </si>
  <si>
    <t xml:space="preserve"> SUBHANPURA</t>
  </si>
  <si>
    <t xml:space="preserve"> VADODARA 390023</t>
  </si>
  <si>
    <t>8200447359, 8511202828</t>
  </si>
  <si>
    <t>INFO.MEERASUNENERGIES.COM</t>
  </si>
  <si>
    <t>meerasunenergies.com</t>
  </si>
  <si>
    <t>24ABBFM7479F1Z4</t>
  </si>
  <si>
    <t>ABBFM7479F</t>
  </si>
  <si>
    <t>G/BRD/C-6914</t>
  </si>
  <si>
    <t>SRT-PG-A-167</t>
  </si>
  <si>
    <t>SRT20-21-PG-A-125</t>
  </si>
  <si>
    <t>N-442</t>
  </si>
  <si>
    <t>SHINE SOLAR</t>
  </si>
  <si>
    <t>Narendra R Patel/ Nirav Babubhai Kanadiya</t>
  </si>
  <si>
    <t>233,Abhishree Industrial Estate Odhav,</t>
  </si>
  <si>
    <t>7622023355, 7622023377 , 7622023388</t>
  </si>
  <si>
    <t>shinesolar.tender@gmail.com,shinesolar.marketing@gmail.com</t>
  </si>
  <si>
    <t>www.shinesolar.co</t>
  </si>
  <si>
    <t>24ADWFS7064F1ZK</t>
  </si>
  <si>
    <t>ADWFS7064F</t>
  </si>
  <si>
    <t>G/AHD/C-8099</t>
  </si>
  <si>
    <t>SRT-PG-B-389</t>
  </si>
  <si>
    <t>SRT20-21-PG-B-126</t>
  </si>
  <si>
    <t>N-483</t>
  </si>
  <si>
    <t>SOLAR EDGE</t>
  </si>
  <si>
    <t>Nikunj Prajapati/ Chitragkumar Patel</t>
  </si>
  <si>
    <t>C/139C P COLONY VIBHAG 2OPP.SAUNDARYA APPT</t>
  </si>
  <si>
    <t>BHUYANGDEV CHAR RASTAGHATLODIA</t>
  </si>
  <si>
    <t>AHMEDABAD-380061</t>
  </si>
  <si>
    <t>9998727080, 9824988822</t>
  </si>
  <si>
    <t>solaredge.nc@gmail.com</t>
  </si>
  <si>
    <t>24ADQFS3569M1Z9</t>
  </si>
  <si>
    <t>ADQFS3569M</t>
  </si>
  <si>
    <t>G/AHD/C-7813</t>
  </si>
  <si>
    <t>04.07.2024</t>
  </si>
  <si>
    <t>SRT-PG-B-110</t>
  </si>
  <si>
    <t>SRT20-21-PG-B-127</t>
  </si>
  <si>
    <t>N-573</t>
  </si>
  <si>
    <t>UNITY ENERGY SOLUTION</t>
  </si>
  <si>
    <t>Dharm U Parikh, Juhgesh Mukeshkumar Gandhi</t>
  </si>
  <si>
    <t>104/First Floor Opp. DMART Mall Uttarsanda Road</t>
  </si>
  <si>
    <t xml:space="preserve">  NAdiad</t>
  </si>
  <si>
    <t xml:space="preserve"> NAdiad</t>
  </si>
  <si>
    <t>NAdiad</t>
  </si>
  <si>
    <t>unityenergysolution@gmail.com</t>
  </si>
  <si>
    <t>24AAEFU2545C1ZK</t>
  </si>
  <si>
    <t>AAEFU2545C</t>
  </si>
  <si>
    <t>G/NAD/C-7348</t>
  </si>
  <si>
    <t>07.02.2024</t>
  </si>
  <si>
    <t>SRT-PG-A-292</t>
  </si>
  <si>
    <t>SRT20-21-PG-A-128</t>
  </si>
  <si>
    <t>N-562</t>
  </si>
  <si>
    <t>TOUCHCORE CONSULTANCY</t>
  </si>
  <si>
    <t>Mayurdeepsinh Solanki</t>
  </si>
  <si>
    <t>GF-3ASHRAY COMPLEX</t>
  </si>
  <si>
    <t>NR. MEHSANANAGAR NIZAMPURA</t>
  </si>
  <si>
    <t>touchcore27@gmail.com</t>
  </si>
  <si>
    <t>www.solartc.in</t>
  </si>
  <si>
    <t>24DRSPS2608G1ZH</t>
  </si>
  <si>
    <t>DRSPS2608G</t>
  </si>
  <si>
    <t>G/BRD/C-8131</t>
  </si>
  <si>
    <t>SRT-PG-B-271</t>
  </si>
  <si>
    <t>SRT20-21-PG-B-129</t>
  </si>
  <si>
    <t>N-569</t>
  </si>
  <si>
    <t>UMIYA ENTERPRISES</t>
  </si>
  <si>
    <t>Mayur R Rokad/ S. B. Santoki</t>
  </si>
  <si>
    <t>519 LALITA TOWER DINESH MILL ROAD</t>
  </si>
  <si>
    <t xml:space="preserve"> B/H RAILWAY STATION</t>
  </si>
  <si>
    <t>9824340708 , 9824027917</t>
  </si>
  <si>
    <t>umiyabaroda@gmail.com</t>
  </si>
  <si>
    <t>24AACFU1874A1ZK</t>
  </si>
  <si>
    <t>AACFU1874A</t>
  </si>
  <si>
    <t>G/BRD/C-6072</t>
  </si>
  <si>
    <t>SRT-PG-A-013</t>
  </si>
  <si>
    <t>SRT20-21-PG-B-130</t>
  </si>
  <si>
    <t>N-187</t>
  </si>
  <si>
    <t>Green Earth Solar</t>
  </si>
  <si>
    <t>Rajesh Monpara</t>
  </si>
  <si>
    <t>132, 133- Ratnadeep Complex Diamond Market</t>
  </si>
  <si>
    <t xml:space="preserve"> Aveda Gate</t>
  </si>
  <si>
    <t xml:space="preserve"> Botad – 364 710</t>
  </si>
  <si>
    <t>BOTAD</t>
  </si>
  <si>
    <t>9624616516, 9723076250</t>
  </si>
  <si>
    <t>info.ges2015@gmail.com</t>
  </si>
  <si>
    <t>www.greenearthsolar.in</t>
  </si>
  <si>
    <t>24BMMPM6207L12R</t>
  </si>
  <si>
    <t>BMMPM6207L</t>
  </si>
  <si>
    <t>G/BTD/C-7998</t>
  </si>
  <si>
    <t>SRT-PG-B-095</t>
  </si>
  <si>
    <t>SRT20-21-PG-A-131</t>
  </si>
  <si>
    <t>08.12.2021</t>
  </si>
  <si>
    <t>N-161</t>
  </si>
  <si>
    <t>SHREE GAJANAND ENERGIES</t>
  </si>
  <si>
    <t>Parth Sanjaybhai Shekhada</t>
  </si>
  <si>
    <t>Plot No 24, Manda Dunger</t>
  </si>
  <si>
    <t>Shiv Shakti Ind. Area</t>
  </si>
  <si>
    <t>Street No 2 Rajkot</t>
  </si>
  <si>
    <t>magicwithparth@gmail.com</t>
  </si>
  <si>
    <t>24EOQPS8897H1ZR</t>
  </si>
  <si>
    <t>EOQPS8897H</t>
  </si>
  <si>
    <t>G/RJK/C-8212</t>
  </si>
  <si>
    <t>25.09.2024</t>
  </si>
  <si>
    <t>SRT20-21-PG-B-132</t>
  </si>
  <si>
    <t>N-537</t>
  </si>
  <si>
    <t>SUNTECH ENERGY</t>
  </si>
  <si>
    <t>Khandelwal Chiragkumar Pravinbhai</t>
  </si>
  <si>
    <t>GROUND FLOORSHOP NO.8LAXMIVISHNU COMPLEX</t>
  </si>
  <si>
    <t>HIGHWAY 2 ROADKOTDADEODAR-385330</t>
  </si>
  <si>
    <t>DIST-BANASKANTHA</t>
  </si>
  <si>
    <t>DEODAR</t>
  </si>
  <si>
    <t>sales@suntechenergy.co.in</t>
  </si>
  <si>
    <t>24CMRPK8068B1ZT</t>
  </si>
  <si>
    <t>CMRPK8068B</t>
  </si>
  <si>
    <t>G/BKT/C-7841</t>
  </si>
  <si>
    <t>SRT-PG-B-361</t>
  </si>
  <si>
    <t>SRT20-21-PG-B-133</t>
  </si>
  <si>
    <t>N-105</t>
  </si>
  <si>
    <t>CRYSTAL SOLAR ENERGY</t>
  </si>
  <si>
    <t>Gaurang Galiya</t>
  </si>
  <si>
    <t xml:space="preserve">41 MADHUMALTI CO.OP. SOC </t>
  </si>
  <si>
    <t>VEJALPUR</t>
  </si>
  <si>
    <t xml:space="preserve"> AHMEDABAD GUJRAT-380051</t>
  </si>
  <si>
    <t>info@crystalsolarenergy.com</t>
  </si>
  <si>
    <t>crystlsolarenergy.com</t>
  </si>
  <si>
    <t>24BJQPG4851B1ZE</t>
  </si>
  <si>
    <t>BJQPG4851B</t>
  </si>
  <si>
    <t>G/BUN/C-5908</t>
  </si>
  <si>
    <t>09.10.2022</t>
  </si>
  <si>
    <t>SRT-PG-A-273</t>
  </si>
  <si>
    <t>SRT20-21-PG-A-134</t>
  </si>
  <si>
    <t>Indusing Bank</t>
  </si>
  <si>
    <t>N-327</t>
  </si>
  <si>
    <t>Eco Energy</t>
  </si>
  <si>
    <t>Nitesh Vashi</t>
  </si>
  <si>
    <t>172 Sai Ashish Society - 2 Tadwadi</t>
  </si>
  <si>
    <t xml:space="preserve"> Rander Road</t>
  </si>
  <si>
    <t xml:space="preserve"> Surat - 395009</t>
  </si>
  <si>
    <t>niteshvashi@ecoenergygroup.in</t>
  </si>
  <si>
    <t>www.Ecoenergygroup.in</t>
  </si>
  <si>
    <t>24AAHFE3461C1ZW</t>
  </si>
  <si>
    <t>AAHFE3461C</t>
  </si>
  <si>
    <t>G/SUR/C-8522</t>
  </si>
  <si>
    <t>02.02.2025</t>
  </si>
  <si>
    <t>SRT-PG-A-207</t>
  </si>
  <si>
    <t>SRT20-21-PG-B-135</t>
  </si>
  <si>
    <t>N-180</t>
  </si>
  <si>
    <t>GRAVITY ENERGY</t>
  </si>
  <si>
    <t>Sagar Pipaliya</t>
  </si>
  <si>
    <t>321, Silver Business Hub</t>
  </si>
  <si>
    <t>Nr Bapasitaram chowk, Simda canal Road</t>
  </si>
  <si>
    <t>Yogi chowk, Surat</t>
  </si>
  <si>
    <t>gravitysolarenergy@gmail.com</t>
  </si>
  <si>
    <t>gravitysolar.in</t>
  </si>
  <si>
    <t>24AAUFGO632N123</t>
  </si>
  <si>
    <t>AAUFG0632N</t>
  </si>
  <si>
    <t>G/SUR/C-8024</t>
  </si>
  <si>
    <t>SRT20-21-PG-B-136</t>
  </si>
  <si>
    <t>N-560</t>
  </si>
  <si>
    <t>TIRUPATI SOLAR</t>
  </si>
  <si>
    <t>Devank Shailesh Patel</t>
  </si>
  <si>
    <t xml:space="preserve">C/49 Chandralok society </t>
  </si>
  <si>
    <t>Nr Jain Temple</t>
  </si>
  <si>
    <t>9429255997, 7043343509</t>
  </si>
  <si>
    <t>tirupatisolar@hotmail.com</t>
  </si>
  <si>
    <t>24BYUPP8455P1Z6</t>
  </si>
  <si>
    <t>BYUPP8455P</t>
  </si>
  <si>
    <t>G/BRD/C-7825</t>
  </si>
  <si>
    <t>08.07.2024</t>
  </si>
  <si>
    <t>SRT-PG-B-026</t>
  </si>
  <si>
    <t>SRT20-21-PG-B-137</t>
  </si>
  <si>
    <t>N-188</t>
  </si>
  <si>
    <t>GREEN TECH SOLAR CORPORATION</t>
  </si>
  <si>
    <t>Jeet Patel</t>
  </si>
  <si>
    <t>B/4 Swapnalok Apartment</t>
  </si>
  <si>
    <t xml:space="preserve"> opp Bank of Baroda Karelibaug</t>
  </si>
  <si>
    <t>9979652010 / 9664794793</t>
  </si>
  <si>
    <t>greentechsolarindia@gmail.com</t>
  </si>
  <si>
    <t>24AARFG249681Z1</t>
  </si>
  <si>
    <t>AARFG2496H</t>
  </si>
  <si>
    <t>G/BRD/C-8145</t>
  </si>
  <si>
    <t>SRT-PG-B-418</t>
  </si>
  <si>
    <t>SRT20-21-PG-B-138</t>
  </si>
  <si>
    <t>N-27</t>
  </si>
  <si>
    <t>AKSHAR ENERGY SOLUTIONS</t>
  </si>
  <si>
    <t>Chintanbhai Kaushikbhai Patel</t>
  </si>
  <si>
    <t xml:space="preserve">Moti Khadki. </t>
  </si>
  <si>
    <t>At Po Chansad. Tal Padra.</t>
  </si>
  <si>
    <t>Vadodara-391440. Gujarat</t>
  </si>
  <si>
    <t>aksharenergysolutions@gmail.com</t>
  </si>
  <si>
    <t>24BJCPP0180L1Z8</t>
  </si>
  <si>
    <t>BJCPP0180L</t>
  </si>
  <si>
    <t>G/BRD/C-7850</t>
  </si>
  <si>
    <t>SRT-PG-B-226</t>
  </si>
  <si>
    <t>SRT20-21-PG-B-139</t>
  </si>
  <si>
    <t>Indian Bank</t>
  </si>
  <si>
    <t>N-445</t>
  </si>
  <si>
    <t>Shivay Solar Energy Pvt Ltd</t>
  </si>
  <si>
    <t>Sanjay Prajapati</t>
  </si>
  <si>
    <t>132-Starworld, Green City Road</t>
  </si>
  <si>
    <t>Near Gauravpath, Pal</t>
  </si>
  <si>
    <t>7490013700, 8866906066</t>
  </si>
  <si>
    <t>sanjay1482@gmail.com;setul.agravat@gmail.com</t>
  </si>
  <si>
    <t>www.shivaysolar.com</t>
  </si>
  <si>
    <t>24AAZCS3316D1ZA</t>
  </si>
  <si>
    <t>AAZCS3316D</t>
  </si>
  <si>
    <t>G/AND/C-6736</t>
  </si>
  <si>
    <t>08.07.2023</t>
  </si>
  <si>
    <t>SRT-PG-B-073</t>
  </si>
  <si>
    <t>SRT20-21-PG-B-140</t>
  </si>
  <si>
    <t>N-222</t>
  </si>
  <si>
    <t>INFINITY SOLAR</t>
  </si>
  <si>
    <t>Padaliya Meet M</t>
  </si>
  <si>
    <t>Shop No. 1/2, Monali App</t>
  </si>
  <si>
    <t>5 Navjyot Park Main Road</t>
  </si>
  <si>
    <t>Nr Giriraj Hospital, Rajkot</t>
  </si>
  <si>
    <t>9429687770, 7405051909</t>
  </si>
  <si>
    <t>infinitysolar2018@gmail.com</t>
  </si>
  <si>
    <t>24AAHFI0372C1ZW</t>
  </si>
  <si>
    <t>AAHFI0372C</t>
  </si>
  <si>
    <t>G/RJK/C-8126</t>
  </si>
  <si>
    <t>SRT-PG-B-344</t>
  </si>
  <si>
    <t>SRT20-21-PG-B-141</t>
  </si>
  <si>
    <t>N-23</t>
  </si>
  <si>
    <t>ARRAY ENERGY SOLUTION</t>
  </si>
  <si>
    <t>Pratima H Trivedi</t>
  </si>
  <si>
    <t>68 Sharadnagar</t>
  </si>
  <si>
    <t xml:space="preserve"> NR. ITI Tarsali Raod</t>
  </si>
  <si>
    <t>Vadodara - 390009</t>
  </si>
  <si>
    <t>9979898440 ,9979898442</t>
  </si>
  <si>
    <t>ceo.arrayenergysolution@gmail.com</t>
  </si>
  <si>
    <t>www.arrayenergysolution.com</t>
  </si>
  <si>
    <t>24BNAPT4657C1Z3</t>
  </si>
  <si>
    <t>BNAPT4657C</t>
  </si>
  <si>
    <t>G/BRD/C-7614</t>
  </si>
  <si>
    <t>15.04.2024</t>
  </si>
  <si>
    <t>SRT-PG-B-198</t>
  </si>
  <si>
    <t>SRT20-21-PG-B-142</t>
  </si>
  <si>
    <t>01.12.2021</t>
  </si>
  <si>
    <t>N-387</t>
  </si>
  <si>
    <t>RAICHURA ENERGY</t>
  </si>
  <si>
    <t>Mihir Raichura</t>
  </si>
  <si>
    <t xml:space="preserve">NR. RAILWAY CROSSING </t>
  </si>
  <si>
    <t xml:space="preserve">UNA ROAD </t>
  </si>
  <si>
    <t xml:space="preserve"> TALALA GIR -362150</t>
  </si>
  <si>
    <t>TALALA</t>
  </si>
  <si>
    <t>raichuraenergy@gmail.com</t>
  </si>
  <si>
    <t>24ASRPR2478N1ZT</t>
  </si>
  <si>
    <t>ASRPR2478N</t>
  </si>
  <si>
    <t>G/GIR/C-4974</t>
  </si>
  <si>
    <t>22.08.2021</t>
  </si>
  <si>
    <t>SRT-PG-A-193</t>
  </si>
  <si>
    <t>SRT20-21-PG-A-143</t>
  </si>
  <si>
    <t>13.10.2021</t>
  </si>
  <si>
    <t>N-16</t>
  </si>
  <si>
    <t>ABSOL ENERGY</t>
  </si>
  <si>
    <t>Ankur M Koradiya/ Bhargav P Vyas</t>
  </si>
  <si>
    <t>Shop No. 03, Atlanta Shopping Mall</t>
  </si>
  <si>
    <t>Near Sudama Chowk</t>
  </si>
  <si>
    <t>absolenergy1@gmail.com</t>
  </si>
  <si>
    <t>www.absolenergy.com</t>
  </si>
  <si>
    <t>24ABRFA6090J1Z2</t>
  </si>
  <si>
    <t>ABRFA6090J</t>
  </si>
  <si>
    <t>GJ/SUR/C-00319</t>
  </si>
  <si>
    <t>05.09.2025</t>
  </si>
  <si>
    <t>SRT20-21-PG-B-144</t>
  </si>
  <si>
    <t>N-206</t>
  </si>
  <si>
    <t>Helios Natural Energy</t>
  </si>
  <si>
    <t>Milav Patel</t>
  </si>
  <si>
    <t>103 VRUNDAVAN COMPLEX OPP. KRUSHNAKUNJ</t>
  </si>
  <si>
    <t xml:space="preserve"> KUDASAN</t>
  </si>
  <si>
    <t xml:space="preserve"> GANDHINAGAR</t>
  </si>
  <si>
    <t>GANDHINAGAR</t>
  </si>
  <si>
    <t>9099757987, 9558306217</t>
  </si>
  <si>
    <t>heliosenergy01@gmail.com</t>
  </si>
  <si>
    <t>www.heliosnatural.com</t>
  </si>
  <si>
    <t>24BRZPP7154F1Z6</t>
  </si>
  <si>
    <t>BRZPP7154F</t>
  </si>
  <si>
    <t>G/GNR/C-5995</t>
  </si>
  <si>
    <t>SRT-PG-A-114</t>
  </si>
  <si>
    <t>SRT20-21-PG-A-145</t>
  </si>
  <si>
    <t>Bank Of Baroda</t>
  </si>
  <si>
    <t>N-276</t>
  </si>
  <si>
    <t>LOBEL SOLAR POWER SYSTEM</t>
  </si>
  <si>
    <t>Chintan Gandhi</t>
  </si>
  <si>
    <t>65 Mihir Parlc</t>
  </si>
  <si>
    <t>o.p Road</t>
  </si>
  <si>
    <t>9327007852, 9327007854</t>
  </si>
  <si>
    <t>info@lobelpower.com;LOBELPOWER@GMAIL.COM</t>
  </si>
  <si>
    <t>www.lobelpower.com</t>
  </si>
  <si>
    <t>24AAEFL2764Q1ZV</t>
  </si>
  <si>
    <t>AAEFL2764Q</t>
  </si>
  <si>
    <t>G/BRD/C-5987</t>
  </si>
  <si>
    <t>SRT-PG-A-171</t>
  </si>
  <si>
    <t>SRT20-21-PG-A-146</t>
  </si>
  <si>
    <t>Canara Bank</t>
  </si>
  <si>
    <t>13.12.2021</t>
  </si>
  <si>
    <t>N-440</t>
  </si>
  <si>
    <t>SHAYONAAM ENTERPRISE</t>
  </si>
  <si>
    <t>Parth R Moliya</t>
  </si>
  <si>
    <t>SHOP NO.1 RAM KRISHNA COMPLEX-1 RAJNAGAR CHOWK</t>
  </si>
  <si>
    <t xml:space="preserve"> NANA MAVA ROAD</t>
  </si>
  <si>
    <t xml:space="preserve"> RAJKOT</t>
  </si>
  <si>
    <t>shayonaam12@gmail.com</t>
  </si>
  <si>
    <t>www.shayonaamsolar.com</t>
  </si>
  <si>
    <t>24EJCPM0038P1Z3</t>
  </si>
  <si>
    <t>EJCPM0038P</t>
  </si>
  <si>
    <t>G/RJK/C-6429</t>
  </si>
  <si>
    <t>22.03.2023</t>
  </si>
  <si>
    <t>SRT-PG-B-023</t>
  </si>
  <si>
    <t>SRT20-21-PG-B-147</t>
  </si>
  <si>
    <t>N-205</t>
  </si>
  <si>
    <t>Heemsol Energy System Pvt Ltd</t>
  </si>
  <si>
    <t>Dipit Harit Shah</t>
  </si>
  <si>
    <t>B-301 SAKAL-24 TP-44</t>
  </si>
  <si>
    <t xml:space="preserve"> NEAR SAVITA GREEN PARTY PLOT CHANDKHEDA</t>
  </si>
  <si>
    <t>AHMEDABAD - 382424</t>
  </si>
  <si>
    <t xml:space="preserve">9898167732, 07927680122 </t>
  </si>
  <si>
    <t>DIPTI@HEEMENERGY.COM</t>
  </si>
  <si>
    <t>www.heemenergy.com</t>
  </si>
  <si>
    <t>24AAECH0118B1ZG</t>
  </si>
  <si>
    <t>AAECH0118B</t>
  </si>
  <si>
    <t>G/AHD/C-7152</t>
  </si>
  <si>
    <t>SRT-PG-A-118</t>
  </si>
  <si>
    <t>SRT20-21-PG-A-148</t>
  </si>
  <si>
    <t>N-558</t>
  </si>
  <si>
    <t>NIDHI ELECTRICALS</t>
  </si>
  <si>
    <t>Vasantiben P Thakkar</t>
  </si>
  <si>
    <t>27,V.N. Park Society ,</t>
  </si>
  <si>
    <t>Opp Deepkala Mall,</t>
  </si>
  <si>
    <t>Three Hanuman Road</t>
  </si>
  <si>
    <t>Deesa</t>
  </si>
  <si>
    <t>9409322020, 9825615481</t>
  </si>
  <si>
    <t>thakkarumang82@gmail.com</t>
  </si>
  <si>
    <t>27ACUPT3670M2ZQ</t>
  </si>
  <si>
    <t>ACUPT3670M</t>
  </si>
  <si>
    <t>GJ/BKT/C-00368</t>
  </si>
  <si>
    <t>SRT20-21-PG-B-149</t>
  </si>
  <si>
    <t>13.11.2022</t>
  </si>
  <si>
    <t>N-41</t>
  </si>
  <si>
    <t>SHREEJI ENTERPRISE</t>
  </si>
  <si>
    <t>Ankit A Mehta</t>
  </si>
  <si>
    <t xml:space="preserve">G35 SHARSWATI COMPLEX </t>
  </si>
  <si>
    <t>OPP PANCHIL SCHOOL GIDC ROAD MANJALPUR</t>
  </si>
  <si>
    <t>9033311747, 8200360214</t>
  </si>
  <si>
    <t>shreejienterprise45@gmail.com</t>
  </si>
  <si>
    <t>24CQTPM2582G1ZG</t>
  </si>
  <si>
    <t>CQTPM2582G</t>
  </si>
  <si>
    <t>G/BRD/C-6300</t>
  </si>
  <si>
    <t>06.02.2023</t>
  </si>
  <si>
    <t>SRT-PG-B-147</t>
  </si>
  <si>
    <t>SRT20-21-PG-B-150</t>
  </si>
  <si>
    <t>N-92</t>
  </si>
  <si>
    <t>Bysol Energy Solutions</t>
  </si>
  <si>
    <t>Yogesh R Cholera/ Tejal B Trivedi</t>
  </si>
  <si>
    <t>K House Nr. New Gandhigram Police Station Opp. Jay Ganesh Ford</t>
  </si>
  <si>
    <t xml:space="preserve"> 150 Feet RingRoad</t>
  </si>
  <si>
    <t xml:space="preserve"> Rajkot</t>
  </si>
  <si>
    <t>7600066662, 9824219074</t>
  </si>
  <si>
    <t>bysolenergy@gmail.com</t>
  </si>
  <si>
    <t>24AAUFB1729P1ZW</t>
  </si>
  <si>
    <t>AAUFB1729P</t>
  </si>
  <si>
    <t>G/RJK/C-8152</t>
  </si>
  <si>
    <t>SRT-PG-B-420</t>
  </si>
  <si>
    <t>SRT20-21-PG-B-151</t>
  </si>
  <si>
    <t>N-67</t>
  </si>
  <si>
    <t>BANSARI ENTERPRISE</t>
  </si>
  <si>
    <t>Vipulbhai Ashokbhai Keneriya</t>
  </si>
  <si>
    <t>bansari5-silvergold residency</t>
  </si>
  <si>
    <t>Opp. Govani Chhatralaya,Nana mava main road</t>
  </si>
  <si>
    <t>Rajkot</t>
  </si>
  <si>
    <t>bansarienterprise262@gmail.com</t>
  </si>
  <si>
    <t>24AOUPK6196D2ZI</t>
  </si>
  <si>
    <t>AOUPK6196D</t>
  </si>
  <si>
    <t>G/RJK/C-8494</t>
  </si>
  <si>
    <t>28.10.2025</t>
  </si>
  <si>
    <t>SRT-PG-B-059</t>
  </si>
  <si>
    <t>SRT20-21-PG-B-152</t>
  </si>
  <si>
    <t>N-189</t>
  </si>
  <si>
    <t>GREYANAS INDUSTRIES PRIVATE LIMITED</t>
  </si>
  <si>
    <t>Shasanka Sourav</t>
  </si>
  <si>
    <t>G104,Devnanndan Parishar 1,Opp. IOC Pump,</t>
  </si>
  <si>
    <t>Adalaj,Gandhinagar</t>
  </si>
  <si>
    <t>Gandhinagar</t>
  </si>
  <si>
    <t>greyanasindustries@gmail.com</t>
  </si>
  <si>
    <t>24AAGCG7705F1ZS</t>
  </si>
  <si>
    <t>AAGCG7705F</t>
  </si>
  <si>
    <t>GJ/GNR/C-00475</t>
  </si>
  <si>
    <t>SRT20-21-PG-B-153</t>
  </si>
  <si>
    <t>N-417</t>
  </si>
  <si>
    <t>RUDRASOL ENERGY PRIVATE LIMITED</t>
  </si>
  <si>
    <t>Kamalesh M Shukla</t>
  </si>
  <si>
    <t xml:space="preserve">B 47 PRARTHNA DUPLEX 2 TENAMENTS </t>
  </si>
  <si>
    <t>BH GULMOHAR WEST GOTRI ROAD</t>
  </si>
  <si>
    <t>rudrasolenergy@gmail.com</t>
  </si>
  <si>
    <t>24AAICR4028E1ZN</t>
  </si>
  <si>
    <t>AAICR4028E</t>
  </si>
  <si>
    <t>G/BRD/C-6921</t>
  </si>
  <si>
    <t>SRT-PG-A-102</t>
  </si>
  <si>
    <t>SRT20-21-PG-B-154</t>
  </si>
  <si>
    <t>N-367</t>
  </si>
  <si>
    <t>Harshal Trivedi</t>
  </si>
  <si>
    <t>GJ/AHD/C-00299</t>
  </si>
  <si>
    <t>31.08.2025</t>
  </si>
  <si>
    <t>SRT20-21-PG-B-155</t>
  </si>
  <si>
    <t>N-534</t>
  </si>
  <si>
    <t>16.10.2020</t>
  </si>
  <si>
    <t>Ronak Jain</t>
  </si>
  <si>
    <t>G/AHD/C-8504</t>
  </si>
  <si>
    <t>28.01.2025</t>
  </si>
  <si>
    <t>SRT20-21-PG-B-156</t>
  </si>
  <si>
    <t>N-74</t>
  </si>
  <si>
    <t>Jigarkumar B Patel</t>
  </si>
  <si>
    <t>G/SUR/C-8101</t>
  </si>
  <si>
    <t>SRT20-21-PG-B-157</t>
  </si>
  <si>
    <t>N-300</t>
  </si>
  <si>
    <t>Mitesh V Patel</t>
  </si>
  <si>
    <t>G/AHD/C-8124</t>
  </si>
  <si>
    <t>SRT20-21-PG-A-158</t>
  </si>
  <si>
    <t>N-106</t>
  </si>
  <si>
    <t>Nidhip S Pathak</t>
  </si>
  <si>
    <t>www.crystasol.com</t>
  </si>
  <si>
    <t>G/BRD/C-7382</t>
  </si>
  <si>
    <t>SRT20-21-PG-A-159</t>
  </si>
  <si>
    <t>Indusind Bank</t>
  </si>
  <si>
    <t>14.12.2021</t>
  </si>
  <si>
    <t>N-286</t>
  </si>
  <si>
    <t>Manish Bagadiya</t>
  </si>
  <si>
    <t>G/AHD/C-6879</t>
  </si>
  <si>
    <t>05.08.2023</t>
  </si>
  <si>
    <t>SRT20-21-PG-A-160</t>
  </si>
  <si>
    <t>N-273</t>
  </si>
  <si>
    <t>Nilesh K Hirani</t>
  </si>
  <si>
    <t>GJ/RJK/C-00156</t>
  </si>
  <si>
    <t>12.07.2025</t>
  </si>
  <si>
    <t>SRT20-21-PG-B-161</t>
  </si>
  <si>
    <t>N-419</t>
  </si>
  <si>
    <t>Mayur Thaker</t>
  </si>
  <si>
    <t>www.safalhospitality.com</t>
  </si>
  <si>
    <t>GJ/AHD/C-00536</t>
  </si>
  <si>
    <t>12.10.2025</t>
  </si>
  <si>
    <t>SRT20-21-PG-B-162</t>
  </si>
  <si>
    <t>N-607</t>
  </si>
  <si>
    <t>Pujan Kamani</t>
  </si>
  <si>
    <t>97 Raghuvansh Society</t>
  </si>
  <si>
    <t>Chikuwadi</t>
  </si>
  <si>
    <t>www.xovak.in</t>
  </si>
  <si>
    <t>GJ/BRD/C-0016</t>
  </si>
  <si>
    <t>SRT20-21-PG-B-163</t>
  </si>
  <si>
    <t>N-447</t>
  </si>
  <si>
    <t>Dhaval P patel</t>
  </si>
  <si>
    <t>7600057365, 9081987733</t>
  </si>
  <si>
    <t>shivsaiengg2009@gmail.com</t>
  </si>
  <si>
    <t>www.shivsaiengineering.com</t>
  </si>
  <si>
    <t>G/SRT/C-1376</t>
  </si>
  <si>
    <t>31.12.2023</t>
  </si>
  <si>
    <t>SRT20-21-PG-B-164</t>
  </si>
  <si>
    <t>14.04.2022</t>
  </si>
  <si>
    <t>N-130</t>
  </si>
  <si>
    <t>Dilip U Rabadiya</t>
  </si>
  <si>
    <t>G/RJK/C-2869</t>
  </si>
  <si>
    <t>28.07.2023</t>
  </si>
  <si>
    <t>SRT20-21-PG-A-165</t>
  </si>
  <si>
    <t>N-434</t>
  </si>
  <si>
    <t>Viral K Patel</t>
  </si>
  <si>
    <t>G/AHD/C-7782</t>
  </si>
  <si>
    <t>24.06.2024</t>
  </si>
  <si>
    <t>SRT20-21-PG-B-166</t>
  </si>
  <si>
    <t>30.12.2021</t>
  </si>
  <si>
    <t>N-280</t>
  </si>
  <si>
    <t>Vishal R Moradiya</t>
  </si>
  <si>
    <t>G/BVN/C-8162</t>
  </si>
  <si>
    <t>SRT20-21-PG-A-167</t>
  </si>
  <si>
    <t>N-590</t>
  </si>
  <si>
    <t>Yomkesh A Chitroda</t>
  </si>
  <si>
    <t>www.viratconstruction.com</t>
  </si>
  <si>
    <t>G/RJK/C-7147</t>
  </si>
  <si>
    <t>14.11.2023</t>
  </si>
  <si>
    <t>SRT20-21-PG-A-168</t>
  </si>
  <si>
    <t>N-120</t>
  </si>
  <si>
    <t>Vishal P Unadkat</t>
  </si>
  <si>
    <t>www.dimansolar.com</t>
  </si>
  <si>
    <t>G/AHD/C-5962</t>
  </si>
  <si>
    <t>26.10.2022</t>
  </si>
  <si>
    <t>SRT20-21-PG-A-169</t>
  </si>
  <si>
    <t>N-32</t>
  </si>
  <si>
    <t>Amitkumar Sharma</t>
  </si>
  <si>
    <t>9726029120, 9427466740</t>
  </si>
  <si>
    <t>projects@madhaventerprises.com</t>
  </si>
  <si>
    <t>www.madhavtechnologies.com</t>
  </si>
  <si>
    <t>G/BRD/C-8052</t>
  </si>
  <si>
    <t>SRT20-21-PG-B-170</t>
  </si>
  <si>
    <t>15.04.2022</t>
  </si>
  <si>
    <t>N-430</t>
  </si>
  <si>
    <t>Dharmeshkumar R Patel</t>
  </si>
  <si>
    <t>G/MEH/C-7984</t>
  </si>
  <si>
    <t>SRT20-21-PG-B-171</t>
  </si>
  <si>
    <t>N-94</t>
  </si>
  <si>
    <t>Manish Parikh</t>
  </si>
  <si>
    <t>G/BVN/C-6918</t>
  </si>
  <si>
    <t>SRT20-21-PG-A-172</t>
  </si>
  <si>
    <t>BOB</t>
  </si>
  <si>
    <t>N-47</t>
  </si>
  <si>
    <t>Dhaval Savani</t>
  </si>
  <si>
    <t>www.apollosolarpowers.com</t>
  </si>
  <si>
    <t>G/BVN/C-6163</t>
  </si>
  <si>
    <t>20.12.2022</t>
  </si>
  <si>
    <t>SRT20-21-PG-A-173</t>
  </si>
  <si>
    <t>17.12.2021</t>
  </si>
  <si>
    <t>N-385</t>
  </si>
  <si>
    <t>Dhaval b Thakrar</t>
  </si>
  <si>
    <t>Founder</t>
  </si>
  <si>
    <t>www.rtsnrg.com</t>
  </si>
  <si>
    <t>G/AHD/C-8134</t>
  </si>
  <si>
    <t>SRT20-21-PG-B-174</t>
  </si>
  <si>
    <t>N-314</t>
  </si>
  <si>
    <t>Kishankumar A Thummar</t>
  </si>
  <si>
    <t>www.navienergy.in</t>
  </si>
  <si>
    <t>G/SUR/C-7715</t>
  </si>
  <si>
    <t>SRT20-21-PG-B-175</t>
  </si>
  <si>
    <t>N-431</t>
  </si>
  <si>
    <t>Ramnikbhai V Savaliya</t>
  </si>
  <si>
    <t>www.scionpower.com</t>
  </si>
  <si>
    <t>G/RJK/C-7695</t>
  </si>
  <si>
    <t>SRT20-21-PG-B-176</t>
  </si>
  <si>
    <t>N-10</t>
  </si>
  <si>
    <t>Nilesh L Talaviya</t>
  </si>
  <si>
    <t>www.aaplug.com</t>
  </si>
  <si>
    <t>G/SUR/C-7136</t>
  </si>
  <si>
    <t>SRT20-21-PG-B-177</t>
  </si>
  <si>
    <t>26.04.2022</t>
  </si>
  <si>
    <t>N-377</t>
  </si>
  <si>
    <t>Shalin Botadra</t>
  </si>
  <si>
    <t>shalinbotadra2009@gmail.com</t>
  </si>
  <si>
    <t>www.prishaengineers.com</t>
  </si>
  <si>
    <t>G/AND/C-8602</t>
  </si>
  <si>
    <t>SRT20-21-PG-B-178</t>
  </si>
  <si>
    <t>N-461</t>
  </si>
  <si>
    <t>Shashikant N Amrutiya</t>
  </si>
  <si>
    <t>G/RJK/C-8175</t>
  </si>
  <si>
    <t>SRT20-21-PG-A-179</t>
  </si>
  <si>
    <t>N-99</t>
  </si>
  <si>
    <t>Omprakash Lalchand Jain</t>
  </si>
  <si>
    <t>www.citizensolar.com</t>
  </si>
  <si>
    <t>G/AHD/C-6606</t>
  </si>
  <si>
    <t>23.05.2023</t>
  </si>
  <si>
    <t>SRT20-21-PG-A-180</t>
  </si>
  <si>
    <t>N-500</t>
  </si>
  <si>
    <t>Chirag Lakkad</t>
  </si>
  <si>
    <t>www.solutionsparkenergy.com</t>
  </si>
  <si>
    <t>G/SUR/C-8074</t>
  </si>
  <si>
    <t>05.09.2024</t>
  </si>
  <si>
    <t>SRT20-21-PG-B-181</t>
  </si>
  <si>
    <t>N-282</t>
  </si>
  <si>
    <t>Raju Nesadiya</t>
  </si>
  <si>
    <t>www.keshrisolar.com</t>
  </si>
  <si>
    <t>G/SUR/C-00173</t>
  </si>
  <si>
    <t>SRT20-21-PG-B-182</t>
  </si>
  <si>
    <t>N-586</t>
  </si>
  <si>
    <t>Vinodbhai N Ghinaiya</t>
  </si>
  <si>
    <t>9426805830, 9227941770</t>
  </si>
  <si>
    <t>GJ/SUR/C-00082</t>
  </si>
  <si>
    <t>26.05.2025</t>
  </si>
  <si>
    <t>SRT20-21-PG-B-183</t>
  </si>
  <si>
    <t>N-239</t>
  </si>
  <si>
    <t>Jayesh J Korat</t>
  </si>
  <si>
    <t>j.k.sales29@gmail.com</t>
  </si>
  <si>
    <t>GJ/SUR/C-00471</t>
  </si>
  <si>
    <t>4.10.2025</t>
  </si>
  <si>
    <t>SRT20-21-PG-B-184</t>
  </si>
  <si>
    <t>N-441</t>
  </si>
  <si>
    <t>Dharaben H Patel</t>
  </si>
  <si>
    <t>GJ/AHD/C-00365</t>
  </si>
  <si>
    <t>SRT20-21-PG-B-185</t>
  </si>
  <si>
    <t>15.11.2021</t>
  </si>
  <si>
    <t>N-595</t>
  </si>
  <si>
    <t>Vivek M Dankhara</t>
  </si>
  <si>
    <t>www.vitragsolar.com</t>
  </si>
  <si>
    <t>G/SUR/C-7798</t>
  </si>
  <si>
    <t>26.06.2024</t>
  </si>
  <si>
    <t>SRT20-21-PG-B-186</t>
  </si>
  <si>
    <t>N-480</t>
  </si>
  <si>
    <t>Shivam Vekariya</t>
  </si>
  <si>
    <t>G/AHD/C-7864</t>
  </si>
  <si>
    <t>14.07.2024</t>
  </si>
  <si>
    <t>SRT20-21-PG-B-187</t>
  </si>
  <si>
    <t>N-372</t>
  </si>
  <si>
    <t>Pravin N Borle</t>
  </si>
  <si>
    <t>Maharashtra</t>
  </si>
  <si>
    <t>GJ/SUR/C-00174</t>
  </si>
  <si>
    <t>SRT20-21-PG-B-188</t>
  </si>
  <si>
    <t>15.02.2022</t>
  </si>
  <si>
    <t>N-538</t>
  </si>
  <si>
    <t>Kapilaben V Patel</t>
  </si>
  <si>
    <t>G/BRD/C-5986</t>
  </si>
  <si>
    <t>SRT20-21-PG-A-189</t>
  </si>
  <si>
    <t>Above 6 Kw to 10 Kw</t>
  </si>
  <si>
    <t>N-11</t>
  </si>
  <si>
    <t>Parth V Thummar</t>
  </si>
  <si>
    <t>www.aarushenterprise.co.in</t>
  </si>
  <si>
    <t>G/AHD/C-8151</t>
  </si>
  <si>
    <t>SRT20-21-PG-B-190</t>
  </si>
  <si>
    <t>N-255</t>
  </si>
  <si>
    <t>Ashish B Karakar</t>
  </si>
  <si>
    <t>www.kashishtrp.com</t>
  </si>
  <si>
    <t>G/AHD/C-5332</t>
  </si>
  <si>
    <t>03.02.2022</t>
  </si>
  <si>
    <t>SRT20-21-PG-B-191</t>
  </si>
  <si>
    <t>N-253</t>
  </si>
  <si>
    <t>Krupesh D Patel</t>
  </si>
  <si>
    <t>GJ/SUR/C-00336</t>
  </si>
  <si>
    <t>08.09.2025</t>
  </si>
  <si>
    <t>SRT20-21-PG-B-192</t>
  </si>
  <si>
    <t>N-516</t>
  </si>
  <si>
    <t>Vraj K Patel</t>
  </si>
  <si>
    <t>G/BRD/C-7629</t>
  </si>
  <si>
    <t>SRT20-21-PG-B-193</t>
  </si>
  <si>
    <t>N-285</t>
  </si>
  <si>
    <t>Bhargav Y Kariya</t>
  </si>
  <si>
    <t>GJ/AMR/C-00323</t>
  </si>
  <si>
    <t>06.09.2025</t>
  </si>
  <si>
    <t>SRT20-21-PG-B-194</t>
  </si>
  <si>
    <t>N-478</t>
  </si>
  <si>
    <t>Hareshbhai G Hirani</t>
  </si>
  <si>
    <t>G/RJK/C-6789</t>
  </si>
  <si>
    <t>SRT20-21-PG-A-195</t>
  </si>
  <si>
    <t>N-38</t>
  </si>
  <si>
    <t>Tarun K Khatrani</t>
  </si>
  <si>
    <t>ananyurja.com</t>
  </si>
  <si>
    <t>G/SUR/C-6097</t>
  </si>
  <si>
    <t>03.12.2022</t>
  </si>
  <si>
    <t>SRT20-21-PG-B-196</t>
  </si>
  <si>
    <t>N-514</t>
  </si>
  <si>
    <t>Jeyur B Bhajiwala</t>
  </si>
  <si>
    <t>epc@sun2earth.co.in</t>
  </si>
  <si>
    <t>www.sun2earth.co.in</t>
  </si>
  <si>
    <t>G/SUR/C-7875</t>
  </si>
  <si>
    <t>17.07.2024</t>
  </si>
  <si>
    <t>SRT20-21-PG-A-197</t>
  </si>
  <si>
    <t>N-85</t>
  </si>
  <si>
    <t>Ranjit Singh</t>
  </si>
  <si>
    <t>www.blazegroups.com</t>
  </si>
  <si>
    <t>G/AHD/C-7997</t>
  </si>
  <si>
    <t>SRT20-21-PG-B-198</t>
  </si>
  <si>
    <t>N-262</t>
  </si>
  <si>
    <t>Kishorsinh B Zala</t>
  </si>
  <si>
    <t>www.powertracsolar.com</t>
  </si>
  <si>
    <t>G/SNR/C-6017</t>
  </si>
  <si>
    <t>08.11.2022</t>
  </si>
  <si>
    <t>SRT20-21-PG-A-199</t>
  </si>
  <si>
    <t>N-423</t>
  </si>
  <si>
    <t>Sharadkumar B Dhameliya</t>
  </si>
  <si>
    <t>www.samptelenergy.com</t>
  </si>
  <si>
    <t>G/AHD/C-7928</t>
  </si>
  <si>
    <t>31.07.2024</t>
  </si>
  <si>
    <t>SRT20-21-PG-B-200</t>
  </si>
  <si>
    <t>N-473</t>
  </si>
  <si>
    <t>Tejas R Vaghela</t>
  </si>
  <si>
    <t>G/AND/C-7930</t>
  </si>
  <si>
    <t>SRT20-21-PG-B-201</t>
  </si>
  <si>
    <t>N-127</t>
  </si>
  <si>
    <t>Dhvaniben S Patel</t>
  </si>
  <si>
    <t>www.dspsolar.in</t>
  </si>
  <si>
    <t>G/SUR/C-6961</t>
  </si>
  <si>
    <t>03.09.2023</t>
  </si>
  <si>
    <t>SRT20-21-PG-B-202</t>
  </si>
  <si>
    <t>N-175</t>
  </si>
  <si>
    <t>Sagar S Vakater</t>
  </si>
  <si>
    <t>www.theglobalsolarenergy.com</t>
  </si>
  <si>
    <t>G/AMR/C-6769</t>
  </si>
  <si>
    <t>09.07.2023</t>
  </si>
  <si>
    <t>SRT20-21-PG-A-203</t>
  </si>
  <si>
    <t>N-294</t>
  </si>
  <si>
    <t>Rushabh D Vasani</t>
  </si>
  <si>
    <t>www.mdenergies.com</t>
  </si>
  <si>
    <t>GJ/SUR/C-00348</t>
  </si>
  <si>
    <t>09.09.2025</t>
  </si>
  <si>
    <t>SRT20-21-PG-B-204</t>
  </si>
  <si>
    <t>N-518</t>
  </si>
  <si>
    <t>Sagar J Sanghani</t>
  </si>
  <si>
    <t>www.suncare-solar.com</t>
  </si>
  <si>
    <t>G/RJK/C-7996</t>
  </si>
  <si>
    <t>SRT20-21-PG-B-205</t>
  </si>
  <si>
    <t>N-450</t>
  </si>
  <si>
    <t>Suresh M Bhikadiya</t>
  </si>
  <si>
    <t>www.shreejienergy.com</t>
  </si>
  <si>
    <t>G/SUR/C-7642</t>
  </si>
  <si>
    <t>29.04.2024</t>
  </si>
  <si>
    <t>SRT20-21-PG-A-206</t>
  </si>
  <si>
    <t>N-216</t>
  </si>
  <si>
    <t>Harsh R Patel</t>
  </si>
  <si>
    <t>G/AHD/C-8129</t>
  </si>
  <si>
    <t>SRT20-21-PG-B-207</t>
  </si>
  <si>
    <t>N-426</t>
  </si>
  <si>
    <t>Satyam A Pandya</t>
  </si>
  <si>
    <t>GAC/2965</t>
  </si>
  <si>
    <t>SRT20-21-PG-B-208</t>
  </si>
  <si>
    <t>N-368</t>
  </si>
  <si>
    <t>Umesh N patel</t>
  </si>
  <si>
    <t>G/AND/C-8048</t>
  </si>
  <si>
    <t>SRT20-21-PG-B-209</t>
  </si>
  <si>
    <t>N-536</t>
  </si>
  <si>
    <t>Tushar R Desai</t>
  </si>
  <si>
    <t>G/SUR/C-8073</t>
  </si>
  <si>
    <t>SRT20-21-PG-B-210</t>
  </si>
  <si>
    <t>N-304</t>
  </si>
  <si>
    <t>Yagnik M Patel</t>
  </si>
  <si>
    <t>G/BRD/C-7105</t>
  </si>
  <si>
    <t>28.10.2023</t>
  </si>
  <si>
    <t>SRT20-21-PG-B-211</t>
  </si>
  <si>
    <t>N-509</t>
  </si>
  <si>
    <t>Sachin R Shah</t>
  </si>
  <si>
    <t>www.starenergysystem.com</t>
  </si>
  <si>
    <t>G/AHD/C-6955</t>
  </si>
  <si>
    <t>30.08.2023</t>
  </si>
  <si>
    <t>SRT20-21-PG-A-212</t>
  </si>
  <si>
    <t>N-474</t>
  </si>
  <si>
    <t>Vinit Bediya</t>
  </si>
  <si>
    <t>www.silverpumps.com</t>
  </si>
  <si>
    <t>G/RJK/C-6790</t>
  </si>
  <si>
    <t>SRT20-21-PG-A-213</t>
  </si>
  <si>
    <t>15.01.2022</t>
  </si>
  <si>
    <t>N-271</t>
  </si>
  <si>
    <t>Sanjay J Shah</t>
  </si>
  <si>
    <t>G/AHD/C-7167</t>
  </si>
  <si>
    <t>21.11.2023</t>
  </si>
  <si>
    <t>SRT20-21-PG-B-214</t>
  </si>
  <si>
    <t>N-444</t>
  </si>
  <si>
    <t>Chetan Kansara</t>
  </si>
  <si>
    <t>G/AHD/C-6091</t>
  </si>
  <si>
    <t>SRT20-21-PG-B-215</t>
  </si>
  <si>
    <t>N-552</t>
  </si>
  <si>
    <t>Shailendra Gupta</t>
  </si>
  <si>
    <t>Karta</t>
  </si>
  <si>
    <t>G/BRD/C-6194</t>
  </si>
  <si>
    <t>02.01.2023</t>
  </si>
  <si>
    <t>SRT20-21-PG-B-216</t>
  </si>
  <si>
    <t>N-341</t>
  </si>
  <si>
    <t>Parth H patel</t>
  </si>
  <si>
    <t>G/AHD/C-8305</t>
  </si>
  <si>
    <t>04.11.2024</t>
  </si>
  <si>
    <t>SRT20-21-PG-B-217</t>
  </si>
  <si>
    <t>N-350</t>
  </si>
  <si>
    <t>Nikunj R Patel</t>
  </si>
  <si>
    <t>www.pavienterprise.com</t>
  </si>
  <si>
    <t>G/SUR/C-5960</t>
  </si>
  <si>
    <t>SRT20-21-PG-B-218</t>
  </si>
  <si>
    <t>N-328</t>
  </si>
  <si>
    <t>Niket Shah</t>
  </si>
  <si>
    <t>G/AHD/C-5963</t>
  </si>
  <si>
    <t>SRT20-21-PG-A-219</t>
  </si>
  <si>
    <t>N-238</t>
  </si>
  <si>
    <t>Jayesh G Baldha</t>
  </si>
  <si>
    <t>www.hitechsolar.in</t>
  </si>
  <si>
    <t>G/AND/C-6748</t>
  </si>
  <si>
    <t>SRT20-21-PG-B-220</t>
  </si>
  <si>
    <t>N-519</t>
  </si>
  <si>
    <t>Harsh Kalathiya</t>
  </si>
  <si>
    <t>G/BVN/C-6712</t>
  </si>
  <si>
    <t>28.06.2023</t>
  </si>
  <si>
    <t>SRT20-21-PG-B-221</t>
  </si>
  <si>
    <t>N-77</t>
  </si>
  <si>
    <t>Hitesh Gajra</t>
  </si>
  <si>
    <t>hitesh@bhanusolar.co.in</t>
  </si>
  <si>
    <t>GJ/KTC/C-00450</t>
  </si>
  <si>
    <t>SRT20-21-PG-B-222</t>
  </si>
  <si>
    <t>N-246</t>
  </si>
  <si>
    <t>Ravi Patel</t>
  </si>
  <si>
    <t>G/BVN/C-6094</t>
  </si>
  <si>
    <t>SRT20-21-PG-A-223</t>
  </si>
  <si>
    <t>N-493</t>
  </si>
  <si>
    <t>Sanjay Kumar</t>
  </si>
  <si>
    <t>G/AHD/C-7421</t>
  </si>
  <si>
    <t>05.03.2024</t>
  </si>
  <si>
    <t>SRT20-21-PG-B-224</t>
  </si>
  <si>
    <t>N-456</t>
  </si>
  <si>
    <t>Jwalant Shah</t>
  </si>
  <si>
    <t>G/BRD/C-8109</t>
  </si>
  <si>
    <t>SRT20-21-PG-B-225</t>
  </si>
  <si>
    <t>N-197</t>
  </si>
  <si>
    <t>Rachita D Shah</t>
  </si>
  <si>
    <t>G/SUR/C-7160</t>
  </si>
  <si>
    <t>SRT20-21-PG-A-226</t>
  </si>
  <si>
    <t>DD+RTGS</t>
  </si>
  <si>
    <t>5+7=12 LACK</t>
  </si>
  <si>
    <t>N-247</t>
  </si>
  <si>
    <t>Rajesh P joshi</t>
  </si>
  <si>
    <t>www.jjpvsolar.com</t>
  </si>
  <si>
    <t>G/RJK/C-1947</t>
  </si>
  <si>
    <t>SRT20-21-PG-A-227</t>
  </si>
  <si>
    <t>30.11.2022</t>
  </si>
  <si>
    <t>N-535</t>
  </si>
  <si>
    <t>Montu Goti</t>
  </si>
  <si>
    <t>GJ/SUR/C-00283</t>
  </si>
  <si>
    <t>SRT20-21-PG-B-228</t>
  </si>
  <si>
    <t xml:space="preserve">       14.10.2022</t>
  </si>
  <si>
    <t>N-73</t>
  </si>
  <si>
    <t>Darshil Gondaliya</t>
  </si>
  <si>
    <t>GJ/SUR/C-00257</t>
  </si>
  <si>
    <t>25.08.2025</t>
  </si>
  <si>
    <t>SRT20-21-PG-B-229</t>
  </si>
  <si>
    <t>N-550</t>
  </si>
  <si>
    <t>Tanay m Parikh</t>
  </si>
  <si>
    <t>G/BRD/C-6711</t>
  </si>
  <si>
    <t>SRT20-21-PG-B-230</t>
  </si>
  <si>
    <t>N-61</t>
  </si>
  <si>
    <t>Pritamchandra Jain</t>
  </si>
  <si>
    <t>G/AHD/C-6014</t>
  </si>
  <si>
    <t>SRT20-21-PG-A-231</t>
  </si>
  <si>
    <t>22.11.2021</t>
  </si>
  <si>
    <t>N-277</t>
  </si>
  <si>
    <t>Golani Hitesh</t>
  </si>
  <si>
    <t>G/BRD/C-7054</t>
  </si>
  <si>
    <t>18.10.2023</t>
  </si>
  <si>
    <t>SRT20-21-PG-B-232</t>
  </si>
  <si>
    <t>15.12.2021</t>
  </si>
  <si>
    <t>N-83</t>
  </si>
  <si>
    <t>Hiral Pandya</t>
  </si>
  <si>
    <t>www.bisonengineers.com</t>
  </si>
  <si>
    <t>G/VLD/C-8004</t>
  </si>
  <si>
    <t>SRT20-21-PG-B-233</t>
  </si>
  <si>
    <t>N-397</t>
  </si>
  <si>
    <t>Chiraj Nakrani</t>
  </si>
  <si>
    <t>www.rayzonenergies.com</t>
  </si>
  <si>
    <t>G/SUR/C-7268</t>
  </si>
  <si>
    <t>03.01.2024</t>
  </si>
  <si>
    <t>SRT20-21-PG-A-234</t>
  </si>
  <si>
    <t>N-84</t>
  </si>
  <si>
    <t>Kaushik Amrutiya</t>
  </si>
  <si>
    <t>G/MRB/C-7791</t>
  </si>
  <si>
    <t>SRT20-21-PG-B-235</t>
  </si>
  <si>
    <t>N-183</t>
  </si>
  <si>
    <t>Kunjal L Shingala</t>
  </si>
  <si>
    <t>www.greenera.co.in</t>
  </si>
  <si>
    <t>G/RJK/C-7279</t>
  </si>
  <si>
    <t>15.01.2024</t>
  </si>
  <si>
    <t>SRT20-21-PG-A-236</t>
  </si>
  <si>
    <t>N-425</t>
  </si>
  <si>
    <t>Yash Gupta</t>
  </si>
  <si>
    <t>www.gimsindia.com</t>
  </si>
  <si>
    <t>G/NDD/C-130</t>
  </si>
  <si>
    <t>SRT20-21-PG-A-237</t>
  </si>
  <si>
    <t>ORIENTAL BANK OF COMMERCE</t>
  </si>
  <si>
    <t>N-64</t>
  </si>
  <si>
    <t>Meenaben S Patel</t>
  </si>
  <si>
    <t>G/JMR/C-19</t>
  </si>
  <si>
    <t>SRT20-21-PG-B-238</t>
  </si>
  <si>
    <t>N-76</t>
  </si>
  <si>
    <t>Anand K Kothari</t>
  </si>
  <si>
    <t>G/BRD/C-8132</t>
  </si>
  <si>
    <t>SRT20-21-PG-B-239</t>
  </si>
  <si>
    <t>N-48</t>
  </si>
  <si>
    <t>Jatinkumar A Dalal</t>
  </si>
  <si>
    <t>www.aqua-air-co.in</t>
  </si>
  <si>
    <t>G/SUR/C-7050</t>
  </si>
  <si>
    <t>SRT20-21-PG-A-240</t>
  </si>
  <si>
    <t>N-499</t>
  </si>
  <si>
    <t>Ashutosh Makati</t>
  </si>
  <si>
    <t>www.solskinenergy.com</t>
  </si>
  <si>
    <t>G/RJK/C-6700</t>
  </si>
  <si>
    <t>25.06.2023</t>
  </si>
  <si>
    <t>SRT20-21-PG-B-241</t>
  </si>
  <si>
    <t>N-454</t>
  </si>
  <si>
    <t>Prerak R Desai</t>
  </si>
  <si>
    <t>GJ/BRD/C-00229</t>
  </si>
  <si>
    <t>19.08.2025</t>
  </si>
  <si>
    <t>SRT20-21-PG-B-242</t>
  </si>
  <si>
    <t>N-186</t>
  </si>
  <si>
    <t>Prakash Ahir</t>
  </si>
  <si>
    <t>G/VLD/C-8483</t>
  </si>
  <si>
    <t>SRT20-21-PG-B-243</t>
  </si>
  <si>
    <t>DCB BANK</t>
  </si>
  <si>
    <t>N-172</t>
  </si>
  <si>
    <t>Jay Patel</t>
  </si>
  <si>
    <t>G/BRD/C-6840</t>
  </si>
  <si>
    <t>25.07.2023</t>
  </si>
  <si>
    <t>SRT20-21-PG-A-244</t>
  </si>
  <si>
    <t>31.01.2022</t>
  </si>
  <si>
    <t>N-242</t>
  </si>
  <si>
    <t>Bhavesh K Gelot</t>
  </si>
  <si>
    <t>G/BKT/C-7947</t>
  </si>
  <si>
    <t>01.08.2024</t>
  </si>
  <si>
    <t>SRT20-21-PG-B-245</t>
  </si>
  <si>
    <t>N-72</t>
  </si>
  <si>
    <t>Hiren J Savai</t>
  </si>
  <si>
    <t>tarang28@gmail.com</t>
  </si>
  <si>
    <t>benchmarkagencies.com</t>
  </si>
  <si>
    <t>G/AHD/C-8133</t>
  </si>
  <si>
    <t>SRT20-21-PG-B-246</t>
  </si>
  <si>
    <t>N-467</t>
  </si>
  <si>
    <t>Hiten Madlani</t>
  </si>
  <si>
    <t>G/PBR/C-749</t>
  </si>
  <si>
    <t>SRT20-21-PG-A-247</t>
  </si>
  <si>
    <t>20.11.2021</t>
  </si>
  <si>
    <t>N-448</t>
  </si>
  <si>
    <t>Bipin S Joshi</t>
  </si>
  <si>
    <t>G/JNR/C-6791</t>
  </si>
  <si>
    <t>SRT20-21-PG-B-248</t>
  </si>
  <si>
    <t>17.10.2020</t>
  </si>
  <si>
    <t>N-7</t>
  </si>
  <si>
    <t>Akash B Joshi</t>
  </si>
  <si>
    <t>G/RJK/C-6807</t>
  </si>
  <si>
    <t>20.07.2023</t>
  </si>
  <si>
    <t>SRT20-21-PG-B-249</t>
  </si>
  <si>
    <t>N-167</t>
  </si>
  <si>
    <t>Suchit Prajapati</t>
  </si>
  <si>
    <t>G/GNR/C-3987</t>
  </si>
  <si>
    <t>18.05.2025</t>
  </si>
  <si>
    <t>SRT20-21-PG-A-250</t>
  </si>
  <si>
    <t>N-322</t>
  </si>
  <si>
    <t>Nikunj D Rudani</t>
  </si>
  <si>
    <t>G/JNG/C-8379</t>
  </si>
  <si>
    <t>10.12.2024</t>
  </si>
  <si>
    <t>SRT20-21-PG-B-251</t>
  </si>
  <si>
    <t>N-471</t>
  </si>
  <si>
    <t>Shailesh V Prajapati</t>
  </si>
  <si>
    <t>G/MEH/C-7725</t>
  </si>
  <si>
    <t>SRT20-21-PG-B-252</t>
  </si>
  <si>
    <t>N-555</t>
  </si>
  <si>
    <t>Divyang Desai</t>
  </si>
  <si>
    <t>G/BRD/C-6699</t>
  </si>
  <si>
    <t>SRT20-21-PG-A-253</t>
  </si>
  <si>
    <t>7.11.2021</t>
  </si>
  <si>
    <t>N-302</t>
  </si>
  <si>
    <t>Mohit Bhalani</t>
  </si>
  <si>
    <t>www.sunmicra.co.in</t>
  </si>
  <si>
    <t>G/JNG/C-6625</t>
  </si>
  <si>
    <t>03.06.2023</t>
  </si>
  <si>
    <t>SRT20-21-PG-A-254</t>
  </si>
  <si>
    <t>N-196</t>
  </si>
  <si>
    <t>Vishal A Prajapati</t>
  </si>
  <si>
    <t>G/MEH/C-7625</t>
  </si>
  <si>
    <t>SRT20-21-PG-B-255</t>
  </si>
  <si>
    <t>19.12.2021</t>
  </si>
  <si>
    <t>N-210</t>
  </si>
  <si>
    <t>Paresh R Ardeshna</t>
  </si>
  <si>
    <t>www.hitechprofile.com</t>
  </si>
  <si>
    <t>GRC/1529</t>
  </si>
  <si>
    <t>SRT20-21-PG-A-256</t>
  </si>
  <si>
    <t>CORPORATION BANK</t>
  </si>
  <si>
    <t>N-146</t>
  </si>
  <si>
    <t>Enwatech Soution Pvt Ltd</t>
  </si>
  <si>
    <t>Hiral Kumar Makadia</t>
  </si>
  <si>
    <t>GF-27, 28, 40</t>
  </si>
  <si>
    <t xml:space="preserve"> Sitaram Super Market Opp. Prakruti Resort Chhani Road</t>
  </si>
  <si>
    <t>enwatechsolutionpvtltd@gmail.com;info.enwatech@gmail.com</t>
  </si>
  <si>
    <t>www.enwatech.co.in</t>
  </si>
  <si>
    <t>24AAFCE2923C1Z7</t>
  </si>
  <si>
    <t>AAFCE2923C</t>
  </si>
  <si>
    <t>G/BRD/C-7453</t>
  </si>
  <si>
    <t>SRT-PG-B-064</t>
  </si>
  <si>
    <t>SRT20-21-PG-B-257</t>
  </si>
  <si>
    <t>N-439</t>
  </si>
  <si>
    <t>SHARP TECHNOLOGIES</t>
  </si>
  <si>
    <t>Akshay B Patel</t>
  </si>
  <si>
    <t xml:space="preserve">47-A/2 JOGESHWARY IND ESTATE REVA BHAI ESTATE ROAD </t>
  </si>
  <si>
    <t>AMRAIWADI</t>
  </si>
  <si>
    <t>AHMEDABAD GUJARAT-380026</t>
  </si>
  <si>
    <t>SHARPTECHS1417@GMAIL.COM</t>
  </si>
  <si>
    <t>24DFLPP8039B1ZD</t>
  </si>
  <si>
    <t>DFLPP8039B</t>
  </si>
  <si>
    <t>G/AHD/C-7006</t>
  </si>
  <si>
    <t>SRT-PG-B-236</t>
  </si>
  <si>
    <t>SRT20-21-PG-B-258</t>
  </si>
  <si>
    <t>N-563</t>
  </si>
  <si>
    <t>TROM INDUSTRIES LIMITED</t>
  </si>
  <si>
    <t>Jignesh Patel</t>
  </si>
  <si>
    <t>421, 4th Floor, Pramukh Tangent</t>
  </si>
  <si>
    <t>Sargasan</t>
  </si>
  <si>
    <t>Gandhinagar,</t>
  </si>
  <si>
    <t>jignesh@tromsolar.com</t>
  </si>
  <si>
    <t>tromsolar.com</t>
  </si>
  <si>
    <t>24AAHCT4511H1ZK</t>
  </si>
  <si>
    <t>AAHCT4511H</t>
  </si>
  <si>
    <t>G/GNR/C-8125</t>
  </si>
  <si>
    <t>SRT-PG-A-325</t>
  </si>
  <si>
    <t>SRT20-21-PG-A-259</t>
  </si>
  <si>
    <t>07.10.2021</t>
  </si>
  <si>
    <t>N-22</t>
  </si>
  <si>
    <t>Automation &amp; Engineering Services</t>
  </si>
  <si>
    <t>Vijay Raval</t>
  </si>
  <si>
    <t>B-83,GIDC,Electronic Estate,</t>
  </si>
  <si>
    <t>Sector-25,Gandhinagar</t>
  </si>
  <si>
    <t>vijay@acdriveindia.com</t>
  </si>
  <si>
    <t>www.acdriveindia.com</t>
  </si>
  <si>
    <t>24AAFFA3872P1Z4</t>
  </si>
  <si>
    <t>AAFFA3872P</t>
  </si>
  <si>
    <t>G/GNR/C-6764</t>
  </si>
  <si>
    <t>SRT20-21-PG-B-260</t>
  </si>
  <si>
    <t>N-546</t>
  </si>
  <si>
    <t>SWAMI INTEGRATOR AND CONSULTANTS LLP</t>
  </si>
  <si>
    <t>Pritesh D Pithva</t>
  </si>
  <si>
    <t>215 2nd Yogi Arcade Near Pramukhchhaya Society</t>
  </si>
  <si>
    <t xml:space="preserve"> Yogi Chowk Varachha - 395010</t>
  </si>
  <si>
    <t>surat</t>
  </si>
  <si>
    <t>Sanjib@swamisolar.com,  pritesh@swamisolar.com</t>
  </si>
  <si>
    <t>www.swamisolar.com</t>
  </si>
  <si>
    <t>24ADMFS4365D1Z0</t>
  </si>
  <si>
    <t>ADMFS4365D</t>
  </si>
  <si>
    <t>G/SUR/C-7102</t>
  </si>
  <si>
    <t>24.10.2023</t>
  </si>
  <si>
    <t>SRT-PG-A-359</t>
  </si>
  <si>
    <t>SRT20-21-PG-A-261</t>
  </si>
  <si>
    <t>N-154</t>
  </si>
  <si>
    <t>Evotar Technologies Pvt Ltd</t>
  </si>
  <si>
    <t>Yash Bhatt/ Purvaraj Jhala</t>
  </si>
  <si>
    <t>20 Sukrut Industrial Estate Memco Char Rasta</t>
  </si>
  <si>
    <t xml:space="preserve"> Naroda road</t>
  </si>
  <si>
    <t xml:space="preserve"> Ahmedabad - 380025</t>
  </si>
  <si>
    <t>9825148859, 9426335145</t>
  </si>
  <si>
    <t>info@evotartech.com, Yash.bhatt@evotartech.com</t>
  </si>
  <si>
    <t>www.Evotrtech.com</t>
  </si>
  <si>
    <t>24AAECE4542N1ZI</t>
  </si>
  <si>
    <t>AAECE4542N</t>
  </si>
  <si>
    <t>G/AHD/C-5983</t>
  </si>
  <si>
    <t>SRT-PG-A-351</t>
  </si>
  <si>
    <t>SRT20-21-PG-A-262</t>
  </si>
  <si>
    <t>ICICI Bank</t>
  </si>
  <si>
    <t>N-254</t>
  </si>
  <si>
    <t>GRE Electronics Pvt.Ltd</t>
  </si>
  <si>
    <t>Kamalesh D Patel</t>
  </si>
  <si>
    <t>PLOT NO.: 423 GIDC-II</t>
  </si>
  <si>
    <t xml:space="preserve"> DEDIYASAN</t>
  </si>
  <si>
    <t xml:space="preserve"> MEHSANA 384002</t>
  </si>
  <si>
    <t>MEHSANA</t>
  </si>
  <si>
    <t>9825070480, 9909925740</t>
  </si>
  <si>
    <t>info@greindia.com</t>
  </si>
  <si>
    <t>www.greindia.com</t>
  </si>
  <si>
    <t>24AADCG3041P1ZL</t>
  </si>
  <si>
    <t>AADCG3041P</t>
  </si>
  <si>
    <t>G/MEH/C-5169</t>
  </si>
  <si>
    <t>21.11.2021</t>
  </si>
  <si>
    <t>SRT-PG-A-312</t>
  </si>
  <si>
    <t>SRT20-21-PG-A-263</t>
  </si>
  <si>
    <t>15.10.2021</t>
  </si>
  <si>
    <t>N-306</t>
  </si>
  <si>
    <t>Hindustan Solar And Power Pack</t>
  </si>
  <si>
    <t>Mukesh B Bhuva</t>
  </si>
  <si>
    <t>45, Snehsagar Society Pat-2</t>
  </si>
  <si>
    <t xml:space="preserve">Abrama Road, </t>
  </si>
  <si>
    <t>hindustansolar86@gmail.com</t>
  </si>
  <si>
    <t>24AASPB9249G3ZF</t>
  </si>
  <si>
    <t>AASPB9249G</t>
  </si>
  <si>
    <t>GJ/SUR/C-00288</t>
  </si>
  <si>
    <t>SRT20-21-PG-B-264</t>
  </si>
  <si>
    <t>Uco Bank</t>
  </si>
  <si>
    <t>14.01.2021</t>
  </si>
  <si>
    <t>N-386</t>
  </si>
  <si>
    <t>Radiant Green Solutions</t>
  </si>
  <si>
    <t>Manthan Davda</t>
  </si>
  <si>
    <t>3rd Floor, City Plaza</t>
  </si>
  <si>
    <t>Opp. Tajavla Bunglow</t>
  </si>
  <si>
    <t>M.G. Road, Porbandar</t>
  </si>
  <si>
    <t>Porbandar</t>
  </si>
  <si>
    <t>davda.manthan@yahoo.in</t>
  </si>
  <si>
    <t>24BKNPD2789R1ZC</t>
  </si>
  <si>
    <t>BKNPD2789R</t>
  </si>
  <si>
    <t>GJ/PBR/C-00478</t>
  </si>
  <si>
    <t>08.10.2025</t>
  </si>
  <si>
    <t>SRT20-21-PG-B-265</t>
  </si>
  <si>
    <t>N-42</t>
  </si>
  <si>
    <t>ANK SOLAR ENERGY</t>
  </si>
  <si>
    <t>Hit Khandor /Ashok Kumar</t>
  </si>
  <si>
    <t>201, SIDDHSHILA APT.,</t>
  </si>
  <si>
    <t>PATEL FALIYA KATARGAM</t>
  </si>
  <si>
    <t>anksolareenergy@gmail.com</t>
  </si>
  <si>
    <t>www.anksolar.com</t>
  </si>
  <si>
    <t>24FBWPK5337N1ZT</t>
  </si>
  <si>
    <t>FBWPK5337N</t>
  </si>
  <si>
    <t>G/SUR/C-7172</t>
  </si>
  <si>
    <t>SRT-PG-A-311</t>
  </si>
  <si>
    <t>SRT20-21-PG-A-266</t>
  </si>
  <si>
    <t>13.04.2023</t>
  </si>
  <si>
    <t>N-310</t>
  </si>
  <si>
    <t>NARAN ELECTRICAL</t>
  </si>
  <si>
    <t>12 Shantivan Twonshio, B/H Ganeshkrupa Society,</t>
  </si>
  <si>
    <t>Adajan,Surat</t>
  </si>
  <si>
    <t>9427915446, 8758833366</t>
  </si>
  <si>
    <t>naranelectrical5107@gmail.com</t>
  </si>
  <si>
    <t>24BZUPP0376C1Z7</t>
  </si>
  <si>
    <t>BZUPP0376C</t>
  </si>
  <si>
    <t>G/SUR/C-7207</t>
  </si>
  <si>
    <t>04.12.2023</t>
  </si>
  <si>
    <t>SRT20-21-PG-B-267</t>
  </si>
  <si>
    <t>10.10.2020</t>
  </si>
  <si>
    <t>N-195</t>
  </si>
  <si>
    <t>GUJARAT ENERGY</t>
  </si>
  <si>
    <t>Nikitaben Aksh Patel</t>
  </si>
  <si>
    <t>UG-39Atlanata Shopping MallALTHAN-Bhimrsd Canal road</t>
  </si>
  <si>
    <t>Althan</t>
  </si>
  <si>
    <t>Surat-395017</t>
  </si>
  <si>
    <t>9998946494, 9998222522</t>
  </si>
  <si>
    <t>gujaratenergy69@gmail.com</t>
  </si>
  <si>
    <t>24DENPP2425E1ZL</t>
  </si>
  <si>
    <t>DENPP2425E</t>
  </si>
  <si>
    <t>G/SUR/C-7300</t>
  </si>
  <si>
    <t>20.01.2024</t>
  </si>
  <si>
    <t>SRT-PG-B-208</t>
  </si>
  <si>
    <t>SRT20-21-PG-B-268</t>
  </si>
  <si>
    <t>N-305</t>
  </si>
  <si>
    <t>MOTHER POWER INFRA</t>
  </si>
  <si>
    <t>Patel Chetankumar Shantilal</t>
  </si>
  <si>
    <t>F-163 Square one complexNr-52 Street road</t>
  </si>
  <si>
    <t xml:space="preserve"> radhanpur road VILL:panchot</t>
  </si>
  <si>
    <t>mehsana-384002</t>
  </si>
  <si>
    <t>motherpowerinfra@gmai.com;Chetan2384universal@gmail.com</t>
  </si>
  <si>
    <t>24CJLPP3233Q1ZO</t>
  </si>
  <si>
    <t>CJLPP3233Q</t>
  </si>
  <si>
    <t>G/MEH/C-8071</t>
  </si>
  <si>
    <t>SRT-PG-B-187</t>
  </si>
  <si>
    <t>SRT20-21-PG-B-269</t>
  </si>
  <si>
    <t>N-505</t>
  </si>
  <si>
    <t>SUTARIAS SOLUTIONS PRIVATE LIMITED</t>
  </si>
  <si>
    <t>Ishita Velaga/ Jayesh Patel</t>
  </si>
  <si>
    <t xml:space="preserve">25 SAMPAT PARK SOCIETY </t>
  </si>
  <si>
    <t>BHD UTKARSH SCHOOL RACE COURSE</t>
  </si>
  <si>
    <t>9099510408, 7600292379</t>
  </si>
  <si>
    <t>sspl.hasmukh@gmail.com</t>
  </si>
  <si>
    <t>24AAYCS2219L1ZU</t>
  </si>
  <si>
    <t>AAYCS2219L</t>
  </si>
  <si>
    <t>G/BRD/C-6138</t>
  </si>
  <si>
    <t>11.12.2022</t>
  </si>
  <si>
    <t>SRT-PG-A-321</t>
  </si>
  <si>
    <t>SRT20-21-PG-B-270</t>
  </si>
  <si>
    <t>CBI Bank</t>
  </si>
  <si>
    <t>N-159</t>
  </si>
  <si>
    <t>Fusion Technologies</t>
  </si>
  <si>
    <t>Priyank D Patel/ Dhauv D Patel</t>
  </si>
  <si>
    <t xml:space="preserve">F-35 Iscon Galaxy Mall </t>
  </si>
  <si>
    <t xml:space="preserve">Nr-Avsar PartyPlot Modhera Road </t>
  </si>
  <si>
    <t>Mehsana Gujarat-384002</t>
  </si>
  <si>
    <t>p.d.patel410@gmail.com</t>
  </si>
  <si>
    <t>www.fusiontechs.in</t>
  </si>
  <si>
    <t>24AAFFF3935N1Z7</t>
  </si>
  <si>
    <t>AAFFF3935N</t>
  </si>
  <si>
    <t>G/MEH/C-6660</t>
  </si>
  <si>
    <t>12.06.2023</t>
  </si>
  <si>
    <t>SRT-PG-A-182</t>
  </si>
  <si>
    <t>SRT20-21-PG-B-271</t>
  </si>
  <si>
    <t>N-288</t>
  </si>
  <si>
    <t>MARUTI SOLAR POWER</t>
  </si>
  <si>
    <t>Haripara Arvind Bhai/ Kanji Bhai</t>
  </si>
  <si>
    <t xml:space="preserve">1st Flore SHREE HARI COMPLEX </t>
  </si>
  <si>
    <t>JASDAN ROAD VINCHHIYA</t>
  </si>
  <si>
    <t>DIST RAJKOT 360055</t>
  </si>
  <si>
    <t>MARUTISOLARPOWER@GMAIL.COM</t>
  </si>
  <si>
    <t>24AEQPH8807J2Z3</t>
  </si>
  <si>
    <t>AEQPH8807J</t>
  </si>
  <si>
    <t>G/RJK/C-8003</t>
  </si>
  <si>
    <t xml:space="preserve">B </t>
  </si>
  <si>
    <t>SRT-PG-B-101</t>
  </si>
  <si>
    <t>SRT20-21-PG-B-272</t>
  </si>
  <si>
    <t>N-44</t>
  </si>
  <si>
    <t>RELIANT TECHNOLOGYS</t>
  </si>
  <si>
    <t>Anshul Dutta Yadav</t>
  </si>
  <si>
    <t>102 1ST FLOOR, JASH INFINITY</t>
  </si>
  <si>
    <t xml:space="preserve"> BEHIND SUBJAIL,  KHATODARA GIDC</t>
  </si>
  <si>
    <t xml:space="preserve"> SURAT</t>
  </si>
  <si>
    <t>relianttechnologys201@gmail.com</t>
  </si>
  <si>
    <t>21AAZPY7452M1ZH</t>
  </si>
  <si>
    <t>AAZPY7452M</t>
  </si>
  <si>
    <t>G/SUR/C-7697</t>
  </si>
  <si>
    <t>2.05.2024</t>
  </si>
  <si>
    <t>SRT-PG-B-172</t>
  </si>
  <si>
    <t>SRT20-21-PG-B-273</t>
  </si>
  <si>
    <t>N-179</t>
  </si>
  <si>
    <t>GO SOLAR ENERGY</t>
  </si>
  <si>
    <t>Himant Sanjay Bhai Patel</t>
  </si>
  <si>
    <t>SP NO 18, VAIKUNTH COMPLEX</t>
  </si>
  <si>
    <t>NR MAHESH COMPLEX,</t>
  </si>
  <si>
    <t>WAGHODIA DABHOI RING ROAD</t>
  </si>
  <si>
    <t>go4solar4energy@gmail.com</t>
  </si>
  <si>
    <t>24BHNPP5771L1ZN</t>
  </si>
  <si>
    <t>BHNPP5771L</t>
  </si>
  <si>
    <t>GJ/BRD/C-00290</t>
  </si>
  <si>
    <t>SRT20-21-PG-B-274</t>
  </si>
  <si>
    <t>N-56</t>
  </si>
  <si>
    <t>R K ENTERPRISE</t>
  </si>
  <si>
    <t>Atul Jamanbhai Kotadiya</t>
  </si>
  <si>
    <t>Shop No-03,Gondaliya Chamber,Near Sardar Chowk,</t>
  </si>
  <si>
    <t>Amarnagar,Jetpur-360370</t>
  </si>
  <si>
    <t>atulkotadiya2295@gmail.com</t>
  </si>
  <si>
    <t>24BDUPK3621F1ZL</t>
  </si>
  <si>
    <t>BDUPK3621F</t>
  </si>
  <si>
    <t>GJ/RJK/C-00460</t>
  </si>
  <si>
    <t>SRT20-21-PG-B-275</t>
  </si>
  <si>
    <t>N-487</t>
  </si>
  <si>
    <t>SOLARIS 360</t>
  </si>
  <si>
    <t>Anand Ashok Bhai Mehta</t>
  </si>
  <si>
    <t>38 Shree Darshan Society Bh. ST.Xaviers School</t>
  </si>
  <si>
    <t xml:space="preserve"> Ghod Dod Road</t>
  </si>
  <si>
    <t xml:space="preserve"> Surat-395001</t>
  </si>
  <si>
    <t>info@solaris360.com</t>
  </si>
  <si>
    <t>solaris360.com</t>
  </si>
  <si>
    <t>24AOOPM6695P1ZU</t>
  </si>
  <si>
    <t>AOOPM6695P</t>
  </si>
  <si>
    <t>G/SUR/C-7805</t>
  </si>
  <si>
    <t>30.06.2024</t>
  </si>
  <si>
    <t>SRT-PG-B-254</t>
  </si>
  <si>
    <t>SRT20-21-PG-B-276</t>
  </si>
  <si>
    <t>N-40</t>
  </si>
  <si>
    <t>OM SAI ENTERPRISE</t>
  </si>
  <si>
    <t>Anil C Patel</t>
  </si>
  <si>
    <t>3 SHANTI NAGAR SHOPPING CENTEROPP. PRIME ARCADE</t>
  </si>
  <si>
    <t>ANAND MAHAL ROAD, ADAJAN</t>
  </si>
  <si>
    <t>SURAT-395009</t>
  </si>
  <si>
    <t>omsaienterpriseindia@gmail.com</t>
  </si>
  <si>
    <t>24BFGPP9035N1ZX</t>
  </si>
  <si>
    <t>BFGPP9035N</t>
  </si>
  <si>
    <t>G/SUR/C-7772</t>
  </si>
  <si>
    <t>SRT-PG-B-087</t>
  </si>
  <si>
    <t>SRT20-21-PG-B-277</t>
  </si>
  <si>
    <t>N-34</t>
  </si>
  <si>
    <t>AMPLE SOLAR PRIVATE LIMITED</t>
  </si>
  <si>
    <t>Patel Ravi Kumar</t>
  </si>
  <si>
    <t>E-184 Sec-26</t>
  </si>
  <si>
    <t xml:space="preserve"> Op. Green city</t>
  </si>
  <si>
    <t>Gandhinagar Gujarat</t>
  </si>
  <si>
    <t>ravi@amplesolar.in</t>
  </si>
  <si>
    <t>www.amplesolar.in</t>
  </si>
  <si>
    <t>24AANCA6462G1ZL</t>
  </si>
  <si>
    <t>AANCA6462G</t>
  </si>
  <si>
    <t>G/AHD/C-5474</t>
  </si>
  <si>
    <t>16.04.2022</t>
  </si>
  <si>
    <t>SRT-PG-A-408</t>
  </si>
  <si>
    <t>SRT20-21-PG-A-278</t>
  </si>
  <si>
    <t>N-451</t>
  </si>
  <si>
    <t>SHREEJI MARKETING</t>
  </si>
  <si>
    <t>Rashmikant P Trivedi</t>
  </si>
  <si>
    <t>5ANAND PARK OPP KUMARSHALA</t>
  </si>
  <si>
    <t xml:space="preserve">AT AND POST TALOD </t>
  </si>
  <si>
    <t>DIST SABARKANTH 383215</t>
  </si>
  <si>
    <t>TALOD</t>
  </si>
  <si>
    <t>rajuksales@gmail.com</t>
  </si>
  <si>
    <t>24ADEPT9205F1ZL</t>
  </si>
  <si>
    <t>ADEPT9205F</t>
  </si>
  <si>
    <t>G/SKT/C-7143</t>
  </si>
  <si>
    <t>SRT-PG-B-241</t>
  </si>
  <si>
    <t>SRT20-21-PG-B-279</t>
  </si>
  <si>
    <t>N-389</t>
  </si>
  <si>
    <t>RAJ ELECTRICALS</t>
  </si>
  <si>
    <t>Sunny Satishbhai Chavhan</t>
  </si>
  <si>
    <t>Vibhag-2, 28-PRABHUNAGAR SOC.,</t>
  </si>
  <si>
    <t>OPP. SANSKAR BHARTI SCHOOL</t>
  </si>
  <si>
    <t>Surat,Gujarat</t>
  </si>
  <si>
    <t>9998656539, 9825109662</t>
  </si>
  <si>
    <t>solar.rajelectricals@gmail.com</t>
  </si>
  <si>
    <t>24AYPPC1281N1Z7</t>
  </si>
  <si>
    <t>AYPPC1281N</t>
  </si>
  <si>
    <t>G/SUR/C-4108</t>
  </si>
  <si>
    <t>17.07.2025</t>
  </si>
  <si>
    <t>SRT20-21-PG-B-280</t>
  </si>
  <si>
    <t>N-353</t>
  </si>
  <si>
    <t>Photovoltaic Solar</t>
  </si>
  <si>
    <t>Navil Thakkar/ Jay Thakkar</t>
  </si>
  <si>
    <t>33 Surya valley Bakrol Road</t>
  </si>
  <si>
    <t xml:space="preserve"> Bakrol</t>
  </si>
  <si>
    <t xml:space="preserve"> Anand-388315</t>
  </si>
  <si>
    <t>info@photovoltaicsolar.in</t>
  </si>
  <si>
    <t>www.photovoltaicsolar.com</t>
  </si>
  <si>
    <t>24AATFP3501G1ZC</t>
  </si>
  <si>
    <t>AATFP3501G</t>
  </si>
  <si>
    <t>G/AND/C-6071</t>
  </si>
  <si>
    <t>SRT-PG-A-142</t>
  </si>
  <si>
    <t>SRT20-21-PG-A-281</t>
  </si>
  <si>
    <t>N-171</t>
  </si>
  <si>
    <t>GAYATRI SOLAR ENERGY</t>
  </si>
  <si>
    <t>Vibhu Kumar/ Harishchandra Patel</t>
  </si>
  <si>
    <t>24, Niravnagar,</t>
  </si>
  <si>
    <t>Umraj,</t>
  </si>
  <si>
    <t>Bharuch,</t>
  </si>
  <si>
    <t>Bharuch</t>
  </si>
  <si>
    <t>info@gayatrisolarenergy.com</t>
  </si>
  <si>
    <t>www.gayatrisolarenergy.com</t>
  </si>
  <si>
    <t>24CTRPP6745D1ZA</t>
  </si>
  <si>
    <t>CTRPP6745D</t>
  </si>
  <si>
    <t>G/BRC/C-7922</t>
  </si>
  <si>
    <t>28.07.2024</t>
  </si>
  <si>
    <t>SRT20-21-PG-B-282</t>
  </si>
  <si>
    <t>N-168</t>
  </si>
  <si>
    <t>GARUDA POWER</t>
  </si>
  <si>
    <t>Dhavalsinh Khatana</t>
  </si>
  <si>
    <t>26,Shyam Residency,Post-Kudasan</t>
  </si>
  <si>
    <t>Gandhinagar,Gujarat</t>
  </si>
  <si>
    <t>9016555765, 9909018591</t>
  </si>
  <si>
    <t>garudapower26@gmail.com</t>
  </si>
  <si>
    <t>24BESPK6245J1Z2</t>
  </si>
  <si>
    <t>BESPK6245J</t>
  </si>
  <si>
    <t>GJ/GNR/C-00052</t>
  </si>
  <si>
    <t>SRT20-21-PG-B-283</t>
  </si>
  <si>
    <t>N-177</t>
  </si>
  <si>
    <t>Golden Rays Energy</t>
  </si>
  <si>
    <t>Dipak Raval</t>
  </si>
  <si>
    <t>2/C - G.Floor Ranchhod KrupaPatel Ind. Soc.</t>
  </si>
  <si>
    <t>Katargam</t>
  </si>
  <si>
    <t xml:space="preserve"> Surat-395004</t>
  </si>
  <si>
    <t>info@goldenraysenergy.com</t>
  </si>
  <si>
    <t>24AAUFG0042L1ZB</t>
  </si>
  <si>
    <t>AAUFG0042L</t>
  </si>
  <si>
    <t>G/SUR/C-7786</t>
  </si>
  <si>
    <t>SRT-PG-B-263</t>
  </si>
  <si>
    <t>SRT20-21-PG-B-284</t>
  </si>
  <si>
    <t>N-136</t>
  </si>
  <si>
    <t>TECHNO ELECTRONICS</t>
  </si>
  <si>
    <t>Mehul Kishorchandra Shah</t>
  </si>
  <si>
    <t>Sheth G.T.Road</t>
  </si>
  <si>
    <t>Mandvi</t>
  </si>
  <si>
    <t>02834-223894, 9825236894</t>
  </si>
  <si>
    <t>shahmehulk@hotmail.com</t>
  </si>
  <si>
    <t>www.technopower.co.in</t>
  </si>
  <si>
    <t>24APDPS3131A1ZJ</t>
  </si>
  <si>
    <t>APDPS3131A</t>
  </si>
  <si>
    <t>G/KTC/C-00499</t>
  </si>
  <si>
    <t>SRT20-21-PG-B-285</t>
  </si>
  <si>
    <t>PNB BANK</t>
  </si>
  <si>
    <t>N-571</t>
  </si>
  <si>
    <t>UNIQUEPLUS SOLAR PRIVATE LIMITED</t>
  </si>
  <si>
    <t>Mansukh Ayadi</t>
  </si>
  <si>
    <t>Raw House No-24</t>
  </si>
  <si>
    <t>Ekta Park Raw House,Nr.GST Crossing</t>
  </si>
  <si>
    <t>New Ranip</t>
  </si>
  <si>
    <t>9879609998, 9662052669</t>
  </si>
  <si>
    <t>uniqueplussolar@gmail.com</t>
  </si>
  <si>
    <t>www.Theuspl.com</t>
  </si>
  <si>
    <t>24AACCU4800B1Z0</t>
  </si>
  <si>
    <t>AACCU4800B</t>
  </si>
  <si>
    <t>GJ/AHD/C-00194</t>
  </si>
  <si>
    <t>22.07.2025</t>
  </si>
  <si>
    <t>SRT20-21-PG-B-286</t>
  </si>
  <si>
    <t>N-65</t>
  </si>
  <si>
    <t>BADAL INDUSTRIES</t>
  </si>
  <si>
    <t>Mahendra Bhai Shah</t>
  </si>
  <si>
    <t>36/5/1 G.I.D.C.</t>
  </si>
  <si>
    <t>VISNAGAR</t>
  </si>
  <si>
    <t>VISNAGAR -384315</t>
  </si>
  <si>
    <t>9824594844, 02765-230580</t>
  </si>
  <si>
    <t>badalindustries@gmail.com</t>
  </si>
  <si>
    <t>24BFCPS2133E1ZW</t>
  </si>
  <si>
    <t>BFCPS2133E</t>
  </si>
  <si>
    <t>G/MHN/C-696</t>
  </si>
  <si>
    <t>SRT-PG-B-179</t>
  </si>
  <si>
    <t>SRT20-21-PG-B-287</t>
  </si>
  <si>
    <t>21.01.2022</t>
  </si>
  <si>
    <t>N-252</t>
  </si>
  <si>
    <t>KAIZEN NOW</t>
  </si>
  <si>
    <t>Yogesh C Purohit</t>
  </si>
  <si>
    <t>UL/15 Farideal House,Opp Jain Dairy,Nr Swastik Cross Road,</t>
  </si>
  <si>
    <t>Navrangpura, Ahmedabad</t>
  </si>
  <si>
    <t>9978985558, 9979723377</t>
  </si>
  <si>
    <t>kaizennowahd@gmail.com</t>
  </si>
  <si>
    <t>www.Kaizennow.in</t>
  </si>
  <si>
    <t>24AAAHY7521E2Z9</t>
  </si>
  <si>
    <t>AAAHY7521E</t>
  </si>
  <si>
    <t>GJ/AHD/C-00449</t>
  </si>
  <si>
    <t>SRT20-21-PG-B-288</t>
  </si>
  <si>
    <t>N-323</t>
  </si>
  <si>
    <t>NIL ELECTRONICS</t>
  </si>
  <si>
    <t>Narendra V Talwni</t>
  </si>
  <si>
    <t>S-3MEGHDHANUSH COMPLEXOPP.HOTEL SHIVAM</t>
  </si>
  <si>
    <t>ADAJAN PATIYA</t>
  </si>
  <si>
    <t>SURAT-395009.</t>
  </si>
  <si>
    <t>nilelectronics@yahoo.com</t>
  </si>
  <si>
    <t>www.nilelectronics.com</t>
  </si>
  <si>
    <t>24AAWPT9636R1Z9</t>
  </si>
  <si>
    <t>AAWPT9636R</t>
  </si>
  <si>
    <t>G/SUR/C-6793</t>
  </si>
  <si>
    <t>SRT-PG-A-348</t>
  </si>
  <si>
    <t>SRT20-21-PG-A-289</t>
  </si>
  <si>
    <t>N-531</t>
  </si>
  <si>
    <t>SUNPOWER ENERGY SYSTEMS</t>
  </si>
  <si>
    <t>Vinesh Tejwani</t>
  </si>
  <si>
    <t>201 S1 S2 SURVEY NO 120</t>
  </si>
  <si>
    <t>NH8A MEGHPAR</t>
  </si>
  <si>
    <t>BORICHI</t>
  </si>
  <si>
    <t>Gandhidham</t>
  </si>
  <si>
    <t>sunpowerskutch@gmail.com</t>
  </si>
  <si>
    <t>24ADJFS0602G1ZH</t>
  </si>
  <si>
    <t>ADJFS0602G</t>
  </si>
  <si>
    <t>G/KTC/C-7249</t>
  </si>
  <si>
    <t>26.12.2023</t>
  </si>
  <si>
    <t>SRT-PG-A-303</t>
  </si>
  <si>
    <t>SRT20-21-PG-A-290</t>
  </si>
  <si>
    <t>N-287</t>
  </si>
  <si>
    <t>MANYAH ENERGY PRIVATE LIMITED</t>
  </si>
  <si>
    <t>Patel Vidhyut Kumar Anil Bhai</t>
  </si>
  <si>
    <t xml:space="preserve">c-5-6 Galaxy Opel </t>
  </si>
  <si>
    <t xml:space="preserve">opp Madhhav homes </t>
  </si>
  <si>
    <t>vastral 382418</t>
  </si>
  <si>
    <t>manyahenergy@gmail.com</t>
  </si>
  <si>
    <t>www.Manyenergy.com</t>
  </si>
  <si>
    <t>24AALCM9862C1Z9</t>
  </si>
  <si>
    <t>AALCM9862C</t>
  </si>
  <si>
    <t>G/AHD/C-7974</t>
  </si>
  <si>
    <t>SRT-PG-B-069</t>
  </si>
  <si>
    <t>SRT20-21-PG-B-291</t>
  </si>
  <si>
    <t>31.03.2022</t>
  </si>
  <si>
    <t>N-588</t>
  </si>
  <si>
    <t>GREEN SOLAR ENERGY ENTERPRISES</t>
  </si>
  <si>
    <t>Vipul Kumar Patel</t>
  </si>
  <si>
    <t>57, Forchune North, B/H Ghamthi Hotel</t>
  </si>
  <si>
    <t>Nr. Getco Sub Station, Nana Chiloda Cross Road</t>
  </si>
  <si>
    <t>Naroda Ring Road, Nana Chiloda, Naroda</t>
  </si>
  <si>
    <t>9712909823 / 9898106237</t>
  </si>
  <si>
    <t>vipul_patel608@yahoo.com,vipul.patel608@hotmail.com</t>
  </si>
  <si>
    <t>www.greensolarenergy.net</t>
  </si>
  <si>
    <t>24ASIPP4056F1ZR</t>
  </si>
  <si>
    <t>ASIPP4056F</t>
  </si>
  <si>
    <t>G/AHD/C-6386</t>
  </si>
  <si>
    <t>15.03.2023</t>
  </si>
  <si>
    <t>SRT-PG-B-357</t>
  </si>
  <si>
    <t>SRT20-21-PG-B-292</t>
  </si>
  <si>
    <t>N-298</t>
  </si>
  <si>
    <t>MADHAV ENERGY SOLUTION</t>
  </si>
  <si>
    <t>Rahul Kumar Suthar</t>
  </si>
  <si>
    <t xml:space="preserve">443 JAGNNATH HOSING BOARD B/H SAMTA FLATS </t>
  </si>
  <si>
    <t xml:space="preserve">SUBHANPURA </t>
  </si>
  <si>
    <t>9408354018 / 7043343511</t>
  </si>
  <si>
    <t>INFO.ENERGYSOLUTION@GMAIL.COM</t>
  </si>
  <si>
    <t>24FFOPS9032A1ZC</t>
  </si>
  <si>
    <t>FFOPS9032A</t>
  </si>
  <si>
    <t>G/BRD/C-5918</t>
  </si>
  <si>
    <t>SRT-PG-B-350</t>
  </si>
  <si>
    <t>SRT20-21-PG-B-293</t>
  </si>
  <si>
    <t>14.10.2021</t>
  </si>
  <si>
    <t>N-320</t>
  </si>
  <si>
    <t>NETWORK SOLUTION</t>
  </si>
  <si>
    <t>Vijay Baldha</t>
  </si>
  <si>
    <t>215, Jay Khodiyar Com Center,</t>
  </si>
  <si>
    <t>Rajputpara main Road,</t>
  </si>
  <si>
    <t>network.solution.raj@gmail.com</t>
  </si>
  <si>
    <t>24AAIFN5342C1ZM</t>
  </si>
  <si>
    <t>AAIFN5342C</t>
  </si>
  <si>
    <t>G/RJK/C-8098</t>
  </si>
  <si>
    <t>SRT-PG-B-299</t>
  </si>
  <si>
    <t>SRT20-21-PG-A-294</t>
  </si>
  <si>
    <t>N-52</t>
  </si>
  <si>
    <t>ARKAY SOLAR ENERGY</t>
  </si>
  <si>
    <t>Maulik Jayantibhai Kachhadiya</t>
  </si>
  <si>
    <t>13PATEL BOARDING</t>
  </si>
  <si>
    <t xml:space="preserve"> OPP. LAXMINARAYAN TEMPLE STATION ROAD</t>
  </si>
  <si>
    <t>AMRELI-365601</t>
  </si>
  <si>
    <t>AMRELI</t>
  </si>
  <si>
    <t>02792-223600, 8469236600</t>
  </si>
  <si>
    <t>arkaysolar@gmail.com</t>
  </si>
  <si>
    <t>arkay.in</t>
  </si>
  <si>
    <t>24EHKPK3688B1Z9</t>
  </si>
  <si>
    <t>EHKPK3688B</t>
  </si>
  <si>
    <t>G/AMR/C-5967</t>
  </si>
  <si>
    <t>SRT-PG-A-267</t>
  </si>
  <si>
    <t>SRT20-21-PG-A-295</t>
  </si>
  <si>
    <t>Name change application file receive dt:07.11.2020</t>
  </si>
  <si>
    <t>N-201</t>
  </si>
  <si>
    <t>HARI OM SOLAR ENERGY</t>
  </si>
  <si>
    <t>Viral R Prajapati</t>
  </si>
  <si>
    <t xml:space="preserve">BHAGAVATI SOCIETY  GURUKRUPA TA AND DIS ANAND </t>
  </si>
  <si>
    <t xml:space="preserve"> AT AND POST - GAMDI</t>
  </si>
  <si>
    <t xml:space="preserve"> AT AND POST -GAMDI</t>
  </si>
  <si>
    <t>prajapativr697@gmail.com</t>
  </si>
  <si>
    <t>24ATPP8360R1Z1</t>
  </si>
  <si>
    <t>ATAPP8360R</t>
  </si>
  <si>
    <t>G/AND/C-8076</t>
  </si>
  <si>
    <t>SRT-PG-B-217</t>
  </si>
  <si>
    <t>SRT20-21-PG-B-296</t>
  </si>
  <si>
    <t>N-153</t>
  </si>
  <si>
    <t>EVITUS ENERGY SOLUTIONS</t>
  </si>
  <si>
    <t>Ashvin C Hadiyal</t>
  </si>
  <si>
    <t>34/264, Gujarat Housing Board</t>
  </si>
  <si>
    <t>Kalapi Nagar</t>
  </si>
  <si>
    <t>Asarwa</t>
  </si>
  <si>
    <t>8156006133, 7226024442</t>
  </si>
  <si>
    <t>evitusenergysolutions@gmail.com</t>
  </si>
  <si>
    <t>24ACQPH1040M1ZN</t>
  </si>
  <si>
    <t>ACQPH1040M</t>
  </si>
  <si>
    <t>G/AHD/C-6216</t>
  </si>
  <si>
    <t>11.01.2023</t>
  </si>
  <si>
    <t>SRT20-21-PG-B-297</t>
  </si>
  <si>
    <t>N-143</t>
  </si>
  <si>
    <t>ENERGY EQUIPMENTS</t>
  </si>
  <si>
    <t>Kirit H Patel</t>
  </si>
  <si>
    <t>Plot No.5208 Phase-4</t>
  </si>
  <si>
    <t>Road No.T-1 (Towards Ramol)</t>
  </si>
  <si>
    <t>G.I.D.C. Vatva</t>
  </si>
  <si>
    <t>energysolar58@gmail.com</t>
  </si>
  <si>
    <t>24ABHPP4330L1ZL</t>
  </si>
  <si>
    <t>ABHPP4330L</t>
  </si>
  <si>
    <t>GJ/AHD/C-00386</t>
  </si>
  <si>
    <t>14.09.2025</t>
  </si>
  <si>
    <t>SRT20-21-PG-B-298</t>
  </si>
  <si>
    <t>N-181</t>
  </si>
  <si>
    <t>GREENEABLE SOLAR SOLUTION</t>
  </si>
  <si>
    <t>Jigwesh H Bhvva</t>
  </si>
  <si>
    <t>20 GOKULDHAM SOC. NEAR RATNASAGAR VIDHYALAYA,</t>
  </si>
  <si>
    <t xml:space="preserve"> CHHAPRABHATHA ROAD, AMROLI</t>
  </si>
  <si>
    <t xml:space="preserve"> SURAT – 394107.</t>
  </si>
  <si>
    <t>7567279320, 9913168126</t>
  </si>
  <si>
    <t>greeneablesolar@gmail.com</t>
  </si>
  <si>
    <t>www.greenablesolar.com</t>
  </si>
  <si>
    <t>24CBAPB8912R1ZG</t>
  </si>
  <si>
    <t>CBAPB8912R</t>
  </si>
  <si>
    <t>G/SUR/C-7808</t>
  </si>
  <si>
    <t>SRT-PG-B-112</t>
  </si>
  <si>
    <t>SRT20-21-PG-B-299</t>
  </si>
  <si>
    <t>N-284</t>
  </si>
  <si>
    <t>RASHI SOLAR ENERGY</t>
  </si>
  <si>
    <t>Jiten Vaghasiya</t>
  </si>
  <si>
    <t>AKSHAR COMPLEXNR.JAY GANESH FORD SHOW ROOM NR-15 RAIYA TELEPHONE EXCHANGE</t>
  </si>
  <si>
    <t>150FEET RING ROAD RAJKOT</t>
  </si>
  <si>
    <t>vaghasiyajd@gmail.com</t>
  </si>
  <si>
    <t>24ABYPV8696C1ZO</t>
  </si>
  <si>
    <t>ABYPV8696C</t>
  </si>
  <si>
    <t>G/RJK/C-8128</t>
  </si>
  <si>
    <t>SRT-PG-B-349</t>
  </si>
  <si>
    <t>SRT20-21-PG-B-300</t>
  </si>
  <si>
    <t>N-215</t>
  </si>
  <si>
    <t>Urjastrot Enterprise</t>
  </si>
  <si>
    <t>Hemik M Patel</t>
  </si>
  <si>
    <t>FF-15 BAKROL SQUARE BESIDES VAIBHAV CINEMA</t>
  </si>
  <si>
    <t xml:space="preserve"> BAKROL VIDHYANAGAR ROAD BAKROL</t>
  </si>
  <si>
    <t xml:space="preserve"> ANAND - 388315</t>
  </si>
  <si>
    <t>urjastrotenterprise@gmail.com</t>
  </si>
  <si>
    <t>www.urjastrot.com</t>
  </si>
  <si>
    <t>24BGZPP9846H1ZE</t>
  </si>
  <si>
    <t>BGZPP9846H</t>
  </si>
  <si>
    <t>G/AND/C-6797</t>
  </si>
  <si>
    <t>SRT-PG-A-320</t>
  </si>
  <si>
    <t>SRT20-21-PG-A-301</t>
  </si>
  <si>
    <t>N-495</t>
  </si>
  <si>
    <t>SOL ENERGY</t>
  </si>
  <si>
    <t>Meghani Rajan Chiman</t>
  </si>
  <si>
    <t xml:space="preserve">104-B BHAGWAT NAGAR </t>
  </si>
  <si>
    <t xml:space="preserve">NEAR ABHILASHA CHAR RASTA NEW SAMA ROAD </t>
  </si>
  <si>
    <t>solenergyn@gmail.com</t>
  </si>
  <si>
    <t>24ADXFS9782M1ZR</t>
  </si>
  <si>
    <t>ADXFS9782M</t>
  </si>
  <si>
    <t>G/BRD/C-7936</t>
  </si>
  <si>
    <t>SRT-PG-B-335</t>
  </si>
  <si>
    <t>SRT20-21-PG-B-302</t>
  </si>
  <si>
    <t>N-109</t>
  </si>
  <si>
    <t>Devyami Automatic Pumps And Controls Private Limited</t>
  </si>
  <si>
    <t>Devang shah/  Meeta Shah</t>
  </si>
  <si>
    <t xml:space="preserve">203 Radha Kishan Appt B/S HDFC Bank </t>
  </si>
  <si>
    <t>Deep Chamber Cross Roads</t>
  </si>
  <si>
    <t xml:space="preserve"> Manjalpur</t>
  </si>
  <si>
    <t>9825029877, 9925226611</t>
  </si>
  <si>
    <t>greensoluctions@devyami.com</t>
  </si>
  <si>
    <t>www.devyami.com</t>
  </si>
  <si>
    <t>24AACCD7417K1ZN</t>
  </si>
  <si>
    <t>AACCD7417K</t>
  </si>
  <si>
    <t>G/BRD/C-6932</t>
  </si>
  <si>
    <t>SRT-PG-A-233</t>
  </si>
  <si>
    <t>SRT20-21-PG-A-303</t>
  </si>
  <si>
    <t>N-194</t>
  </si>
  <si>
    <t>GS POWERTECH</t>
  </si>
  <si>
    <t>Deep Vinod Bhai sonani</t>
  </si>
  <si>
    <t>GROUND FLOOR,</t>
  </si>
  <si>
    <t>192 SARITA VIHAR SOCIETY-1, PUNA</t>
  </si>
  <si>
    <t>BOMBAY MARKET ROAD</t>
  </si>
  <si>
    <t>7567438385 / 7878747245</t>
  </si>
  <si>
    <t>info.gspowertech@gmail.com</t>
  </si>
  <si>
    <t>www.gspowertech.IN</t>
  </si>
  <si>
    <t>24AAVFG0143R1ZW</t>
  </si>
  <si>
    <t>AAVFG0143R</t>
  </si>
  <si>
    <t>GJ/SUR/C-00309</t>
  </si>
  <si>
    <t>03.09.2025</t>
  </si>
  <si>
    <t>SRT20-21-PG-B-304</t>
  </si>
  <si>
    <t>N-128</t>
  </si>
  <si>
    <t>DRAYS ENERGY SOLUTIONS</t>
  </si>
  <si>
    <t>Dilip Sukhadiya</t>
  </si>
  <si>
    <t>75-KHODIYAR NAGAR</t>
  </si>
  <si>
    <t>NEAR LAXMAN NAGAR</t>
  </si>
  <si>
    <t>PUNA-12</t>
  </si>
  <si>
    <t>7802893258, 8780223358</t>
  </si>
  <si>
    <t>draysenergy@gmail.com</t>
  </si>
  <si>
    <t>24GRQPS7016K1Z3</t>
  </si>
  <si>
    <t>GRQPS7016K</t>
  </si>
  <si>
    <t>G/SUR/C-8112</t>
  </si>
  <si>
    <t>SRT-PG-B-272</t>
  </si>
  <si>
    <t>SRT20-21-PG-A-305</t>
  </si>
  <si>
    <t>N-117</t>
  </si>
  <si>
    <t>SATTVA ENERGIES</t>
  </si>
  <si>
    <t>Dhruv Prakash Patel</t>
  </si>
  <si>
    <t xml:space="preserve">1ST FLOOR  A-9 KARELIBAUG INDUSTRIAL ESTATE HIMECH ENGINEERING </t>
  </si>
  <si>
    <t xml:space="preserve"> NEAR JALARAM TEMPLE KARELIBAUG   </t>
  </si>
  <si>
    <t xml:space="preserve"> VADODARA GUJARAT -390018</t>
  </si>
  <si>
    <t>8401156604, 8140009977</t>
  </si>
  <si>
    <t>sattvaenergies@gmail.com</t>
  </si>
  <si>
    <t>24AEAFS7586R1Z4</t>
  </si>
  <si>
    <t>AEAFS7586R</t>
  </si>
  <si>
    <t>G/BRD/C-8005</t>
  </si>
  <si>
    <t>SRT-PG-B-061</t>
  </si>
  <si>
    <t>SRT20-21-PG-B-306</t>
  </si>
  <si>
    <t>N-39</t>
  </si>
  <si>
    <t>ANANYA SOLAR TECHNOLOGIES</t>
  </si>
  <si>
    <t>Kaushik Bharatbhai Chitaliya</t>
  </si>
  <si>
    <t>29, 1st FLOOR, BHUMIPUJA SOC., NR. KRISHNA RESIDECY</t>
  </si>
  <si>
    <t>AMBATALAWADI ROAD, KATARGAM</t>
  </si>
  <si>
    <t>Surat-395004</t>
  </si>
  <si>
    <t>ananyasolar2021.pgvcl@gmail.com</t>
  </si>
  <si>
    <t>www.ananyasolar.co</t>
  </si>
  <si>
    <t>24AWJPC9091J1Z9</t>
  </si>
  <si>
    <t>AWJPC9091J</t>
  </si>
  <si>
    <t>G/SUR/C-7924</t>
  </si>
  <si>
    <t>SRT-PG-A-228</t>
  </si>
  <si>
    <t>SRT20-21-PG-A-307</t>
  </si>
  <si>
    <t>N-303</t>
  </si>
  <si>
    <t>SUNSNATCH SOLUTIONS LLP</t>
  </si>
  <si>
    <t>Monark H Patel/Mukesh C Patel</t>
  </si>
  <si>
    <t>206 S B CENTRE BESIDES APPLE HOSPITAL</t>
  </si>
  <si>
    <t xml:space="preserve"> UDHANA DARWAJA RING ROAD</t>
  </si>
  <si>
    <t>monark.sunsnatch@gmail.com</t>
  </si>
  <si>
    <t>www.sunsnatch.in</t>
  </si>
  <si>
    <t>24ACLFS0537R1ZK</t>
  </si>
  <si>
    <t>ACLFS0537R</t>
  </si>
  <si>
    <t>G/SUR/C-6059</t>
  </si>
  <si>
    <t>15.11.2022</t>
  </si>
  <si>
    <t>SRT-PG-A-086</t>
  </si>
  <si>
    <t>SRT20-21-PG-A-308</t>
  </si>
  <si>
    <t>N-93</t>
  </si>
  <si>
    <t>Captain Polyplast Ltd.</t>
  </si>
  <si>
    <t>Rameshbhai DevrajBhai Khichadia</t>
  </si>
  <si>
    <t>UL 25 ROYAL COMPLEX</t>
  </si>
  <si>
    <t>BHUTKHANA CHOWK</t>
  </si>
  <si>
    <t>DHEBAR ROAD</t>
  </si>
  <si>
    <t>9909035387, 9909035390, 9909035391</t>
  </si>
  <si>
    <t>info@captainpolyplast.in</t>
  </si>
  <si>
    <t>www.capitainpolyplast.in</t>
  </si>
  <si>
    <t>24AAACC8608F1ZY</t>
  </si>
  <si>
    <t>AAACC8608F</t>
  </si>
  <si>
    <t>G/RJK/C-7369</t>
  </si>
  <si>
    <t>19.02.2024</t>
  </si>
  <si>
    <t>SRT20-21-PG-B-309</t>
  </si>
  <si>
    <t>N-557</t>
  </si>
  <si>
    <t>TRISHLA ELECTRICAL SOLUTIONS</t>
  </si>
  <si>
    <t>Mehul B Patel/ Tushar K Patel</t>
  </si>
  <si>
    <t>303-HELIOS GALAXY CIRCLE</t>
  </si>
  <si>
    <t xml:space="preserve"> GREEN CITY Rd</t>
  </si>
  <si>
    <t xml:space="preserve"> PAL- SURAT</t>
  </si>
  <si>
    <t>8980026865, 8980026868</t>
  </si>
  <si>
    <t>info@trishlaelectricals.com</t>
  </si>
  <si>
    <t>24AAJFT0316M1Z6</t>
  </si>
  <si>
    <t>AAJFT0316M</t>
  </si>
  <si>
    <t>G/SUR/C-6744</t>
  </si>
  <si>
    <t>SRT-PG-A-084</t>
  </si>
  <si>
    <t>SRT20-21-PG-A-310</t>
  </si>
  <si>
    <t>N-9</t>
  </si>
  <si>
    <t>AANJNEY ENTERPRISE</t>
  </si>
  <si>
    <t>Patel Aakash Bharatbhai</t>
  </si>
  <si>
    <t>Amin Faliya, At And Post Karachiya</t>
  </si>
  <si>
    <t>Karachiya</t>
  </si>
  <si>
    <t>AANJNEYENTERPRISE@GMAIL.COM</t>
  </si>
  <si>
    <t>www.aanjneysolar.com</t>
  </si>
  <si>
    <t>24CRXPP4277N1ZO</t>
  </si>
  <si>
    <t>CRXPP4277N</t>
  </si>
  <si>
    <t>GJ/BRD/C-00066</t>
  </si>
  <si>
    <t>SRT20-21-PG-B-311</t>
  </si>
  <si>
    <t>Bank of Baroda</t>
  </si>
  <si>
    <t>N-152</t>
  </si>
  <si>
    <t>Euro Solar System</t>
  </si>
  <si>
    <t>Anjana Jatinkumar Patel</t>
  </si>
  <si>
    <t>835/P3 Opp. Ruby Coach Nr</t>
  </si>
  <si>
    <t xml:space="preserve"> Premier Synthetics Rakanpur Tal : Kalol</t>
  </si>
  <si>
    <t xml:space="preserve"> Dist Gandhinagar</t>
  </si>
  <si>
    <t>GADHINAGAR</t>
  </si>
  <si>
    <t>eurosolarsystem@gmail.com</t>
  </si>
  <si>
    <t>www.Eurosolarsystem.com</t>
  </si>
  <si>
    <t>24AADFE6389F1ZD</t>
  </si>
  <si>
    <t>AADFE6389F</t>
  </si>
  <si>
    <t>G/GNR/C-2811</t>
  </si>
  <si>
    <t>03.07.2023</t>
  </si>
  <si>
    <t>SRT-PG-A-157</t>
  </si>
  <si>
    <t>SRT20-21-PG-A-312</t>
  </si>
  <si>
    <t>20.12.2021</t>
  </si>
  <si>
    <t>N-281</t>
  </si>
  <si>
    <t>MADHAVAN AUTOMOBILE</t>
  </si>
  <si>
    <t>Manjibhai s sonani</t>
  </si>
  <si>
    <t>B-44, Marketing Yard</t>
  </si>
  <si>
    <t>Chitra</t>
  </si>
  <si>
    <t>Bhavnagar</t>
  </si>
  <si>
    <t>madhavanautomobile@gmail.</t>
  </si>
  <si>
    <t>24HBFPS2231Q1Z7</t>
  </si>
  <si>
    <t>HBFPS2231Q</t>
  </si>
  <si>
    <t>GJ/BVN/C-00131</t>
  </si>
  <si>
    <t>01.07.2025</t>
  </si>
  <si>
    <t>SRT20-21-PG-B-313</t>
  </si>
  <si>
    <t>N-347</t>
  </si>
  <si>
    <t>PATEL ENTERPRISE</t>
  </si>
  <si>
    <t>Chirag R Patel</t>
  </si>
  <si>
    <t>359/B/FF-08MULTIPLAZA</t>
  </si>
  <si>
    <t>GIDC MAKARPURA</t>
  </si>
  <si>
    <t>VADODARA-390010</t>
  </si>
  <si>
    <t>9904091567, 7820003999</t>
  </si>
  <si>
    <t>cpatel.entp@gmail.com</t>
  </si>
  <si>
    <t>24ATWPP3115G2ZI</t>
  </si>
  <si>
    <t>ATWPP3115G</t>
  </si>
  <si>
    <t>G/BRD/C-7193</t>
  </si>
  <si>
    <t>28.11.2023</t>
  </si>
  <si>
    <t>SRT-PG-B-307</t>
  </si>
  <si>
    <t>SRT20-21-PG-B-314</t>
  </si>
  <si>
    <t>N-278</t>
  </si>
  <si>
    <t>MARUTI ELECTRICALS</t>
  </si>
  <si>
    <t>Love K Patel</t>
  </si>
  <si>
    <t>C/14 MRUDUL PARK SOCIETY-2 NR NILKAMAL SOCIETY</t>
  </si>
  <si>
    <t xml:space="preserve"> SOLA ROAD</t>
  </si>
  <si>
    <t>info.maruti16@yahoo.com</t>
  </si>
  <si>
    <t>24CFSPP3306P1ZU</t>
  </si>
  <si>
    <t>CFSPP3306P</t>
  </si>
  <si>
    <t>G/AHD/C-5613</t>
  </si>
  <si>
    <t>05.06.2022</t>
  </si>
  <si>
    <t>SRT-PG-B-019</t>
  </si>
  <si>
    <t>SRT20-21-PG-B-315</t>
  </si>
  <si>
    <t>N-363</t>
  </si>
  <si>
    <t>POWERTECH ENGINEERS</t>
  </si>
  <si>
    <t>Sanatkumar Barot</t>
  </si>
  <si>
    <t>2/849-850HIRA MODI STREETSAGARAMPURA</t>
  </si>
  <si>
    <t>NEAR UDHNA DARWAJARING ROAD</t>
  </si>
  <si>
    <t>SURAT-395002</t>
  </si>
  <si>
    <t>powertechsurat@hotmail.com</t>
  </si>
  <si>
    <t>http://www.powertechsolar.in</t>
  </si>
  <si>
    <t>24ABIPB6380P1ZC</t>
  </si>
  <si>
    <t>ABIPB6380P</t>
  </si>
  <si>
    <t>G/SUR/C-5969</t>
  </si>
  <si>
    <t>SRT-PG-A-174</t>
  </si>
  <si>
    <t>SRT20-21-PG-A-316</t>
  </si>
  <si>
    <t>N-111</t>
  </si>
  <si>
    <t>KARMAA SOLAR LLP</t>
  </si>
  <si>
    <t>Dipen Brahmbhatt</t>
  </si>
  <si>
    <t>D/39, Vrundavan Township,</t>
  </si>
  <si>
    <t>Opp. Nageshwar mahadev Temple</t>
  </si>
  <si>
    <t>Harni Road,  Vadodara</t>
  </si>
  <si>
    <t>karmaasolar27@gmail.com</t>
  </si>
  <si>
    <t>www.karmaasolar.com</t>
  </si>
  <si>
    <t>24AASFK8912B1ZB</t>
  </si>
  <si>
    <t>AASFK8912B</t>
  </si>
  <si>
    <t>G/SUR/C-6752</t>
  </si>
  <si>
    <t>SRT-PG-B-289</t>
  </si>
  <si>
    <t>SRT20-21-PG-B-317</t>
  </si>
  <si>
    <t>Kotak Mahindra Bank</t>
  </si>
  <si>
    <t>N-551</t>
  </si>
  <si>
    <t>TECHNO ASSYST ENGINEERS</t>
  </si>
  <si>
    <t>Nirav K Patel</t>
  </si>
  <si>
    <t xml:space="preserve">43 HARBHOLANATH PARK 2 </t>
  </si>
  <si>
    <t xml:space="preserve">MAHADEVNAGAR VASTRAL ROAD </t>
  </si>
  <si>
    <t>AHMEDABAD-382418</t>
  </si>
  <si>
    <t>technoassystengineers@gmail.com</t>
  </si>
  <si>
    <t>24AXBPP1062H1ZS</t>
  </si>
  <si>
    <t>AXBPP1062H</t>
  </si>
  <si>
    <t>G/AHD/C-3152</t>
  </si>
  <si>
    <t>31.12.2024</t>
  </si>
  <si>
    <t>SRT-PG-B-322</t>
  </si>
  <si>
    <t>SRT20-21-PG-B-318</t>
  </si>
  <si>
    <t>N-110</t>
  </si>
  <si>
    <t>SAHARA CORPORATION COMPANY</t>
  </si>
  <si>
    <t>Rajan Vekariya</t>
  </si>
  <si>
    <t>Block No.62</t>
  </si>
  <si>
    <t>Jamuna Park-4</t>
  </si>
  <si>
    <t>Mayani Chowk, Mavdi Plot</t>
  </si>
  <si>
    <t>9558000332, 9727722911</t>
  </si>
  <si>
    <t>saharacorporationco@gmail.com</t>
  </si>
  <si>
    <t>www.sscsolar.com</t>
  </si>
  <si>
    <t>24ADZFS0756M1Z9</t>
  </si>
  <si>
    <t>ADZFS0756M</t>
  </si>
  <si>
    <t>GJ/RJK/C-00362</t>
  </si>
  <si>
    <t>SRT20-21-PG-B-319</t>
  </si>
  <si>
    <t>N-80</t>
  </si>
  <si>
    <t>BHASKAR SOLAR ENTERPRISE</t>
  </si>
  <si>
    <t>Bhavik Vanzara</t>
  </si>
  <si>
    <t>B/58,Mahanagar Society,Near Yamuna Mill,Dabhoi Road,</t>
  </si>
  <si>
    <t>8980451231, 8980556976</t>
  </si>
  <si>
    <t>info.bhaskarsolar@gmail.com</t>
  </si>
  <si>
    <t>24AAUFB9187B1ZF</t>
  </si>
  <si>
    <t>AAUFB9187B</t>
  </si>
  <si>
    <t>GJ/BRD/C-00345</t>
  </si>
  <si>
    <t>SRT20-21-PG-B-320</t>
  </si>
  <si>
    <t>N-50</t>
  </si>
  <si>
    <t>ARIS SOLAR</t>
  </si>
  <si>
    <t>Karan Hemantbhai Shah</t>
  </si>
  <si>
    <t>19/B RAVIPARK SOCIETY NEAR KALYAN PARTY PLOT</t>
  </si>
  <si>
    <t xml:space="preserve"> VASNA ROAD</t>
  </si>
  <si>
    <t>VADODARA - 390007</t>
  </si>
  <si>
    <t>9099696749 / 9662336115</t>
  </si>
  <si>
    <t>arissolartech@gmail.com</t>
  </si>
  <si>
    <t>www.arissolar.in</t>
  </si>
  <si>
    <t>24ABLFA8784B1ZC</t>
  </si>
  <si>
    <t>ABLFA8784B</t>
  </si>
  <si>
    <t>G/BRD/C-8036</t>
  </si>
  <si>
    <t>27.08.2024</t>
  </si>
  <si>
    <t>SRT-PG-B-259</t>
  </si>
  <si>
    <t>SRT20-21-PG-B-321</t>
  </si>
  <si>
    <t>N-354</t>
  </si>
  <si>
    <t>Enrich Engineering Solutions</t>
  </si>
  <si>
    <t>Pinal Kumari/ Snehal kumar Patel</t>
  </si>
  <si>
    <t>408NISHAL SHOPPING CENTERGREEN CITY ROAD</t>
  </si>
  <si>
    <t>PAL</t>
  </si>
  <si>
    <t>SURAT-394510</t>
  </si>
  <si>
    <t>globus.we@gmail.com;EES.SNEHAL@GMAIL.COM</t>
  </si>
  <si>
    <t>24BKAPP8848J1ZP</t>
  </si>
  <si>
    <t>BKAPP8848J</t>
  </si>
  <si>
    <t>G/SUR/C-7518</t>
  </si>
  <si>
    <t>19.03.2023</t>
  </si>
  <si>
    <t>SRT-PG-B-121</t>
  </si>
  <si>
    <t>SRT20-21-PG-B-322</t>
  </si>
  <si>
    <t>56435+RTGS</t>
  </si>
  <si>
    <t>3+4=7 LACK</t>
  </si>
  <si>
    <t>N-543</t>
  </si>
  <si>
    <t>SHREE VALLABH INDUSTRIES</t>
  </si>
  <si>
    <t>Pratik Shah</t>
  </si>
  <si>
    <t>1, Bamroli,Popadiya Road,Bodeli,</t>
  </si>
  <si>
    <t>Chhota Udepur</t>
  </si>
  <si>
    <t>svisolar25@gmail.com</t>
  </si>
  <si>
    <t>24AWTPS5644K1ZQ</t>
  </si>
  <si>
    <t>AWTPS5644K</t>
  </si>
  <si>
    <t>GJ/CHU/C-00535</t>
  </si>
  <si>
    <t>SRT20-21-PG-B-323</t>
  </si>
  <si>
    <t>N-479</t>
  </si>
  <si>
    <t>SOHAM TECHNO SOLUTIONS</t>
  </si>
  <si>
    <t>Patel Dineshbhai Dhanji Bhai</t>
  </si>
  <si>
    <t>B/402Saubhagya ApartmentNr.sola over-bridge</t>
  </si>
  <si>
    <t>Sarkhej-Gandhinagar RoadThaltej</t>
  </si>
  <si>
    <t>Ahmedabad-380054</t>
  </si>
  <si>
    <t>stssolar.info@gmail.com</t>
  </si>
  <si>
    <t>24AAHHP1019D2ZO</t>
  </si>
  <si>
    <t>AAHHP1019D</t>
  </si>
  <si>
    <t>G/AHD/C-8072</t>
  </si>
  <si>
    <t>SRT-PG-B-234</t>
  </si>
  <si>
    <t>SRT20-21-PG-B-324</t>
  </si>
  <si>
    <t>Kalupur Bank</t>
  </si>
  <si>
    <t>N-351</t>
  </si>
  <si>
    <t>PDF ENGINEERS PRIVATE LIMITED</t>
  </si>
  <si>
    <t>Fenil Sabuwala</t>
  </si>
  <si>
    <t xml:space="preserve">JAYBHARAT RANGSHALA COMPOUND </t>
  </si>
  <si>
    <t>NR. TIRUPATI ESTATE SARASPUR</t>
  </si>
  <si>
    <t>AHMEDABAD - 380024</t>
  </si>
  <si>
    <t>8803910391, 7990444807</t>
  </si>
  <si>
    <t>Project@pdfengineers.com</t>
  </si>
  <si>
    <t>www.pdfengineers.com</t>
  </si>
  <si>
    <t>24AAKCP6044L1Z4</t>
  </si>
  <si>
    <t>AAKCP6044L</t>
  </si>
  <si>
    <t>G/AHD/C-2024</t>
  </si>
  <si>
    <t>13.08.2024</t>
  </si>
  <si>
    <t>SRT-PG-A-129</t>
  </si>
  <si>
    <t>SRT20-21-PG-A-325</t>
  </si>
  <si>
    <t>N-6</t>
  </si>
  <si>
    <t>5 RAYS ENERGY</t>
  </si>
  <si>
    <t>Sanjay M Pansuriya</t>
  </si>
  <si>
    <t>111, Shantivan Society-2, BH Vanjivan Resturant</t>
  </si>
  <si>
    <t>Sarthana JakatNaka</t>
  </si>
  <si>
    <t>9979595404 / 8950224219</t>
  </si>
  <si>
    <t>5raysenergy@gmail.com</t>
  </si>
  <si>
    <t>24AMZPP7551Q3ZR</t>
  </si>
  <si>
    <t>AMZPP7551Q</t>
  </si>
  <si>
    <t>GJ/SUR/C-00182</t>
  </si>
  <si>
    <t>SRT20-21-PG-B-326</t>
  </si>
  <si>
    <t>N-522</t>
  </si>
  <si>
    <t>SUNFREE ENERGY</t>
  </si>
  <si>
    <t>Alok Patel</t>
  </si>
  <si>
    <t>OPPOSITE GOVERNMENT HOSPITAL</t>
  </si>
  <si>
    <t xml:space="preserve"> STATION ROAD KARAMSAD</t>
  </si>
  <si>
    <t>ANAND-388325</t>
  </si>
  <si>
    <t>9714520915, 8460879110</t>
  </si>
  <si>
    <t>sunfreeenergy2017@gmail.com</t>
  </si>
  <si>
    <t>24ADMFS6960L1ZE</t>
  </si>
  <si>
    <t>ADMFS6960L</t>
  </si>
  <si>
    <t>G/AND/C-6332</t>
  </si>
  <si>
    <t>21.02.2023</t>
  </si>
  <si>
    <t>SRT-PG-A-399</t>
  </si>
  <si>
    <t>SRT20-21-PG-A-327</t>
  </si>
  <si>
    <t>N-392</t>
  </si>
  <si>
    <t>RAO CONSTRUCTION &amp; General Supply</t>
  </si>
  <si>
    <t>Hemendra Rao</t>
  </si>
  <si>
    <t>4-A Atmavallabh shopping centre</t>
  </si>
  <si>
    <t>R.V Desai road</t>
  </si>
  <si>
    <t>Pratapnagar</t>
  </si>
  <si>
    <t>raoconstructionbaroda@gmail.com</t>
  </si>
  <si>
    <t>24AHRPR3148J1ZV</t>
  </si>
  <si>
    <t>AHRPR3148J</t>
  </si>
  <si>
    <t>GJ/BRD/C-00525</t>
  </si>
  <si>
    <t>11.10.2025</t>
  </si>
  <si>
    <t>SRT20-21-PG-B-328</t>
  </si>
  <si>
    <t>Corigendam in Name</t>
  </si>
  <si>
    <t>N-318</t>
  </si>
  <si>
    <t>INTEGRITY DESIGN ENGINEERING</t>
  </si>
  <si>
    <t>Neel R Pathak</t>
  </si>
  <si>
    <t>623GIDC HALOL</t>
  </si>
  <si>
    <t>HALOL</t>
  </si>
  <si>
    <t>neelpathak19@gmail.com</t>
  </si>
  <si>
    <t>www.Integritshere.com</t>
  </si>
  <si>
    <t>24DBJPP1134D1Z1</t>
  </si>
  <si>
    <t>DBJPP1134D</t>
  </si>
  <si>
    <t>G/PCM/C-8006</t>
  </si>
  <si>
    <t>SRT-PG-B-189</t>
  </si>
  <si>
    <t>SRT20-21-PG-B-329</t>
  </si>
  <si>
    <t>N-335</t>
  </si>
  <si>
    <t>ON SOLAR ENERGY</t>
  </si>
  <si>
    <t>Akasj Bharat Shah</t>
  </si>
  <si>
    <t>168 New Cloth Market Opp. Sarangpur Gate</t>
  </si>
  <si>
    <t xml:space="preserve"> Kalupur</t>
  </si>
  <si>
    <t xml:space="preserve"> Ahmedabad - 380002</t>
  </si>
  <si>
    <t>akashbshah15@gmail.com</t>
  </si>
  <si>
    <t>24FOTPS2632C1ZS</t>
  </si>
  <si>
    <t>FOTPS2632C</t>
  </si>
  <si>
    <t>G/AHD/C-7128</t>
  </si>
  <si>
    <t>SRT-PG-A-369</t>
  </si>
  <si>
    <t>SRT20-21-PG-B-330</t>
  </si>
  <si>
    <t>22.11.2023</t>
  </si>
  <si>
    <t>N-453</t>
  </si>
  <si>
    <t>SHREEJI ENERGY SOLUTION</t>
  </si>
  <si>
    <t>Biren Gevaria</t>
  </si>
  <si>
    <t>SR Engineer</t>
  </si>
  <si>
    <t>PLOT NO-55 GR FLOOR VINAYNAGAR</t>
  </si>
  <si>
    <t xml:space="preserve"> OPP. GURUDWARA MADHI NI KHAMNI ROAD UDHNA</t>
  </si>
  <si>
    <t xml:space="preserve"> SURAT  GUJARAT-394210</t>
  </si>
  <si>
    <t>8460595980, 9825406272</t>
  </si>
  <si>
    <t>shreejienergysolution@gmail.com;vishal1943@yahoo.com</t>
  </si>
  <si>
    <t>www.shreejienergysoluction.com</t>
  </si>
  <si>
    <t>24ACXF5496F1ZD</t>
  </si>
  <si>
    <t>ACXFS5496F</t>
  </si>
  <si>
    <t>G/SUR/C-6662</t>
  </si>
  <si>
    <t>13.06.2023</t>
  </si>
  <si>
    <t>SRT-PG-A-158</t>
  </si>
  <si>
    <t>SRT20-21-PG-B-331</t>
  </si>
  <si>
    <t>N-1</t>
  </si>
  <si>
    <t>SURYANCE SOLAR</t>
  </si>
  <si>
    <t>Bhagvati suraj bhai sagpariya</t>
  </si>
  <si>
    <t>Street no 8, Suraj, Shri Ranchhodnagar Society</t>
  </si>
  <si>
    <t>Pedak Road</t>
  </si>
  <si>
    <t>SURYANCESOLAR@GMAIL.COM</t>
  </si>
  <si>
    <t>www.suryancesolar.com</t>
  </si>
  <si>
    <t>24AVMPV7849R1Z7</t>
  </si>
  <si>
    <t>AVMPV7849R</t>
  </si>
  <si>
    <t>GJ/RJK/C-00072</t>
  </si>
  <si>
    <t>20.05.2025</t>
  </si>
  <si>
    <t>SRT20-21-PG-B-332</t>
  </si>
  <si>
    <t>N-325</t>
  </si>
  <si>
    <t>HEMALI ELECTRICALS</t>
  </si>
  <si>
    <t>Prakash P Patel</t>
  </si>
  <si>
    <t xml:space="preserve">301 SANTRAM MALL </t>
  </si>
  <si>
    <t>SANTRAM CITY KADI DIST</t>
  </si>
  <si>
    <t>MEHSANA 382715</t>
  </si>
  <si>
    <t>KADI</t>
  </si>
  <si>
    <t>hemalielect@gmail.com</t>
  </si>
  <si>
    <t>www.hemalielectricals.in</t>
  </si>
  <si>
    <t>24AAIFH8909B2ZI</t>
  </si>
  <si>
    <t>AAIFH8909B</t>
  </si>
  <si>
    <t>G/MNH/C-1041</t>
  </si>
  <si>
    <t>SRT-PG-B-248</t>
  </si>
  <si>
    <t>SRT20-21-PG-B-333</t>
  </si>
  <si>
    <t>N-263</t>
  </si>
  <si>
    <t>KOSOL ENERGIE PVT. LTD.</t>
  </si>
  <si>
    <t>Parag Vyas</t>
  </si>
  <si>
    <t>193 ‘Kalthia House’ Satyagrah Chhavni</t>
  </si>
  <si>
    <t xml:space="preserve"> S.G. Highway Opp. Iscon Mall Ahmedabad</t>
  </si>
  <si>
    <t>7573001739, 9825207677</t>
  </si>
  <si>
    <t>pvyas@sunray.co.in</t>
  </si>
  <si>
    <t>www.sunray.co.in</t>
  </si>
  <si>
    <t>24AABCH6266P1Z5</t>
  </si>
  <si>
    <t>AABCH6266P</t>
  </si>
  <si>
    <t>G/AHD/C-5298</t>
  </si>
  <si>
    <t>SRT-PG-A-378</t>
  </si>
  <si>
    <t>SRT20-21-PG-A-334</t>
  </si>
  <si>
    <t>Applied for cahnge of name in contractor licince</t>
  </si>
  <si>
    <t>1 Kw &amp; above 10 kw to 25 kw</t>
  </si>
  <si>
    <t>N-295</t>
  </si>
  <si>
    <t>MECPOWER SOLUTIONS PRIVATE LIMITED</t>
  </si>
  <si>
    <t>Manoj N Shah</t>
  </si>
  <si>
    <t>5 AKASHGANGA COMPLEX</t>
  </si>
  <si>
    <t xml:space="preserve"> NR VIDYA VIHAR SCHOOL SHUBHANPURA</t>
  </si>
  <si>
    <t>9824037144 / 9328911572</t>
  </si>
  <si>
    <t>sales@mecpower.in</t>
  </si>
  <si>
    <t>www.Mecpower.com</t>
  </si>
  <si>
    <t>24AAKCM5935D1ZI</t>
  </si>
  <si>
    <t>AAKCM5935D</t>
  </si>
  <si>
    <t>G/BRD/C-6538</t>
  </si>
  <si>
    <t>SRT-PG-A-042</t>
  </si>
  <si>
    <t>SRT20-21-PG-A-335</t>
  </si>
  <si>
    <t>N-424</t>
  </si>
  <si>
    <t>Sangam Electronics Company</t>
  </si>
  <si>
    <t>Arvindbhai Munjani</t>
  </si>
  <si>
    <t>7-8 PAREKHWADI NEAR BADA GANESH MANDIR</t>
  </si>
  <si>
    <t xml:space="preserve"> OPP. KASANAGAR KATARGAM</t>
  </si>
  <si>
    <t xml:space="preserve"> GIDC(OLD) SURAT-395004</t>
  </si>
  <si>
    <t>9825929552, 0261-2482233</t>
  </si>
  <si>
    <t>info.sangamsolar@gmail.com</t>
  </si>
  <si>
    <t>24AARFS6811Q1ZF</t>
  </si>
  <si>
    <t>AARFS6811Q</t>
  </si>
  <si>
    <t>G/SUR/C-7820</t>
  </si>
  <si>
    <t>SRT-PG-B-082</t>
  </si>
  <si>
    <t>SRT20-21-PG-A-336</t>
  </si>
  <si>
    <t>N-388</t>
  </si>
  <si>
    <t>Rajesh Kunjadiya</t>
  </si>
  <si>
    <t xml:space="preserve">Raj Cluster Plot No 2 Mali ni Wadi </t>
  </si>
  <si>
    <t xml:space="preserve">Near Old Sandesh Press A K Road </t>
  </si>
  <si>
    <t>Surat-395008</t>
  </si>
  <si>
    <t>INFO@RAJGROUPONLINE.COM</t>
  </si>
  <si>
    <t>www.rajgrouponline.com</t>
  </si>
  <si>
    <t>24AAHFR2079K1ZY</t>
  </si>
  <si>
    <t>AAHFR2079K</t>
  </si>
  <si>
    <t>GBC/3058</t>
  </si>
  <si>
    <t>SRT-PG-A-227</t>
  </si>
  <si>
    <t>SRT20-21-PG-B-337</t>
  </si>
  <si>
    <t>N-147</t>
  </si>
  <si>
    <t>EQUINOX SOLAR Pvt. Ltd.</t>
  </si>
  <si>
    <t>Azadsingh H Zankar/Vanitaben H Zankar</t>
  </si>
  <si>
    <t>910-911 The SPIRE Nr.Ayodhya Chok</t>
  </si>
  <si>
    <t>150feet Ring Road</t>
  </si>
  <si>
    <t>Rajkot-360007</t>
  </si>
  <si>
    <t>7573044080, 02812977373</t>
  </si>
  <si>
    <t>info@equinoxsolar.in</t>
  </si>
  <si>
    <t>www.equinoxsolar.in</t>
  </si>
  <si>
    <t>24AADCE4039P1ZF</t>
  </si>
  <si>
    <t>AADCE4039P</t>
  </si>
  <si>
    <t>G/RJK/C-4739</t>
  </si>
  <si>
    <t>15.05.2021</t>
  </si>
  <si>
    <t>SRT-PG-A-035</t>
  </si>
  <si>
    <t>SRT20-21-PG-A-338</t>
  </si>
  <si>
    <t>N-141</t>
  </si>
  <si>
    <t>EMROX ELECTROTECH</t>
  </si>
  <si>
    <t>Ramkrishna V Rabadia</t>
  </si>
  <si>
    <t>113, Shiromani complex, kavi Nanalal marg,</t>
  </si>
  <si>
    <t>Bhupendra Road`</t>
  </si>
  <si>
    <t>Opp. Bapu's Bawala</t>
  </si>
  <si>
    <t>emroxlighting@gmail.com</t>
  </si>
  <si>
    <t>24AFOPR4258Q1ZJ</t>
  </si>
  <si>
    <t>AFOPR4258Q</t>
  </si>
  <si>
    <t>GJ/RJK/C-00130</t>
  </si>
  <si>
    <t>24.06.2025</t>
  </si>
  <si>
    <t>SRT20-21-PG-B-339</t>
  </si>
  <si>
    <t>N-37</t>
  </si>
  <si>
    <t>ANADI SOLAR</t>
  </si>
  <si>
    <t>Harikrushan Jogani</t>
  </si>
  <si>
    <t>3030,Silver Business Point,</t>
  </si>
  <si>
    <t>Nr. Royal Square,VIP Circle, Uttran, Surat</t>
  </si>
  <si>
    <t>anadisolarenergy005@gmail.com</t>
  </si>
  <si>
    <t>anadisolar.in</t>
  </si>
  <si>
    <t>24BHYPJ8204R1ZG</t>
  </si>
  <si>
    <t>BHYPJ88204R</t>
  </si>
  <si>
    <t>G/SUR/C-7809</t>
  </si>
  <si>
    <t>SRT-PG-B-057</t>
  </si>
  <si>
    <t>SRT20-21-PG-B-340</t>
  </si>
  <si>
    <t>N-428</t>
  </si>
  <si>
    <t>Saura Synergies Pvt Ltd</t>
  </si>
  <si>
    <t>Samir N Patel</t>
  </si>
  <si>
    <t>3FF Binori Ambit</t>
  </si>
  <si>
    <t xml:space="preserve"> Opp newyork tower Thaltej</t>
  </si>
  <si>
    <t xml:space="preserve"> Ahmedabad-380059</t>
  </si>
  <si>
    <t>9558382106, 8128971187, 9978129258</t>
  </si>
  <si>
    <t>info.saura@gmail.com</t>
  </si>
  <si>
    <t>www.saurasynergies.com</t>
  </si>
  <si>
    <t>24AAPCS9772H1ZO</t>
  </si>
  <si>
    <t>AAPCS9772H</t>
  </si>
  <si>
    <t>G/AHD/C-6605</t>
  </si>
  <si>
    <t>23.03.2023</t>
  </si>
  <si>
    <t>SRT-PG-B-306</t>
  </si>
  <si>
    <t>SRT20-21-PG-B-341</t>
  </si>
  <si>
    <t>N-46</t>
  </si>
  <si>
    <t>NATIONAL ELECTRICALS &amp; ELECTRONICS CORPORATION</t>
  </si>
  <si>
    <t>Ashokbhai Mohanlal Patel</t>
  </si>
  <si>
    <t>113/6 G.I.D.C.</t>
  </si>
  <si>
    <t xml:space="preserve"> ESTATE MAKARPURA</t>
  </si>
  <si>
    <t>Vadodara Gujarat 390010</t>
  </si>
  <si>
    <t>9429136631, 7984285347</t>
  </si>
  <si>
    <t>ASHOKPATEL@NEEC.IN</t>
  </si>
  <si>
    <t>www.neec.net.in</t>
  </si>
  <si>
    <t>24AEPPP4976F1Z0</t>
  </si>
  <si>
    <t>AEPPP4976F</t>
  </si>
  <si>
    <t>G/BRD/C-6787</t>
  </si>
  <si>
    <t>SRT-PG-A-169</t>
  </si>
  <si>
    <t>SRT20-21-PG-A-342</t>
  </si>
  <si>
    <t>27.04.2021</t>
  </si>
  <si>
    <t>N-243</t>
  </si>
  <si>
    <t>JIGS ELECTRICAL</t>
  </si>
  <si>
    <t>Birju Patel</t>
  </si>
  <si>
    <t>B-503 SHUBH RESIDENCYOPP.SANMANPARK</t>
  </si>
  <si>
    <t>SUNCITY CIRCLEMANJALPUR</t>
  </si>
  <si>
    <t>VADODARA-390011</t>
  </si>
  <si>
    <t>vadodara</t>
  </si>
  <si>
    <t>jigselectrical@gmail.com</t>
  </si>
  <si>
    <t>24BAKPP3516P1Z9</t>
  </si>
  <si>
    <t>BAKPP3516P</t>
  </si>
  <si>
    <t>G/BRC/C-2364</t>
  </si>
  <si>
    <t>SRT-PG-A-123</t>
  </si>
  <si>
    <t>SRT20-21-PG-B-343</t>
  </si>
  <si>
    <t>N-174</t>
  </si>
  <si>
    <t>GEETANJALI INDUSTRIES</t>
  </si>
  <si>
    <t>Jigar Panchal</t>
  </si>
  <si>
    <t>23YAMUNA INDUSTRIAL ESTATEOPP. SHAKRIBA PARTY PLOT</t>
  </si>
  <si>
    <t xml:space="preserve"> JAMFALWADI ROAD C.T.M</t>
  </si>
  <si>
    <t xml:space="preserve"> AHMEDABAD-380026</t>
  </si>
  <si>
    <t>88662000620, 7698889987</t>
  </si>
  <si>
    <t>jaskoenergy@gmail.com</t>
  </si>
  <si>
    <t>24CKTPP5882Q1ZV</t>
  </si>
  <si>
    <t>CKTPP5882Q</t>
  </si>
  <si>
    <t>G/AMD/C-5989</t>
  </si>
  <si>
    <t>SRT-PG-A-126</t>
  </si>
  <si>
    <t>SRT20-21-PG-B-344</t>
  </si>
  <si>
    <t>30.09.2021</t>
  </si>
  <si>
    <t>N-598</t>
  </si>
  <si>
    <t>VOLTA INC.</t>
  </si>
  <si>
    <t>Gibsan Pravinbhai Ramani</t>
  </si>
  <si>
    <t>Om Udhyog Nagar,Polt No-54/3,</t>
  </si>
  <si>
    <t>Nr. Khokhadad River,Ring Road,Kothariya</t>
  </si>
  <si>
    <t>gibsanramani@gmail.com</t>
  </si>
  <si>
    <t>24CNVPR5891J1ZY</t>
  </si>
  <si>
    <t>CNVPR5891J</t>
  </si>
  <si>
    <t>GJ/RJK/C-00088</t>
  </si>
  <si>
    <t>31.05.2025</t>
  </si>
  <si>
    <t>SRT20-21-PG-B-345</t>
  </si>
  <si>
    <t>N-227</t>
  </si>
  <si>
    <t>INVENTRIK ENTERPRISE</t>
  </si>
  <si>
    <t>Kesharbhai M Patel/ Hetalben K Chavdhari/ Malay Bhai Chaudhari</t>
  </si>
  <si>
    <t>Plot - 129 to134, Gajanand Market,</t>
  </si>
  <si>
    <t>Near Railway Crossing, At Gobri Lake</t>
  </si>
  <si>
    <t>Palnpur</t>
  </si>
  <si>
    <t>PALANPUR</t>
  </si>
  <si>
    <t>8238085000, 7490034326</t>
  </si>
  <si>
    <t>KAPIL@INVENTRIK.CO.IN</t>
  </si>
  <si>
    <t>inventrik.co.in</t>
  </si>
  <si>
    <t>24AADFI8168A1ZM</t>
  </si>
  <si>
    <t>AADFI8168A</t>
  </si>
  <si>
    <t>G/BKT/C-4547</t>
  </si>
  <si>
    <t>01.03.2021</t>
  </si>
  <si>
    <t>SRT-PG-B-285</t>
  </si>
  <si>
    <t>SRT20-21-PG-A-346</t>
  </si>
  <si>
    <t>N-163</t>
  </si>
  <si>
    <t>GAJGATI STEEL AND ENERGY PRIVATE LIMITED</t>
  </si>
  <si>
    <t>Sameer Suratwala / Mitul Mehta</t>
  </si>
  <si>
    <t>G-11 Bhatar Trade Center</t>
  </si>
  <si>
    <t xml:space="preserve">B Building Althan </t>
  </si>
  <si>
    <t>Bhatar Road, Surat</t>
  </si>
  <si>
    <t>9879555577, 9879556088</t>
  </si>
  <si>
    <t>sals@gajati.com</t>
  </si>
  <si>
    <t>www.gajati.com</t>
  </si>
  <si>
    <t>24AAHCG6070A1Z1</t>
  </si>
  <si>
    <t>AAHCG6070A</t>
  </si>
  <si>
    <t>GJ/SUR/C-00419</t>
  </si>
  <si>
    <t>26.09.2025</t>
  </si>
  <si>
    <t>SRT20-21-PG-B-347</t>
  </si>
  <si>
    <t>N-403</t>
  </si>
  <si>
    <t>Renesys Power Systems Pvt. Ltd.</t>
  </si>
  <si>
    <t>Harsh P Shah/ Jay P Mehta</t>
  </si>
  <si>
    <t xml:space="preserve">A 401 Mondeal Square </t>
  </si>
  <si>
    <t>Near AUDA Garden Prahladnagar</t>
  </si>
  <si>
    <t xml:space="preserve"> Ahmedabad 380015</t>
  </si>
  <si>
    <t>jpmehta@renesys.in</t>
  </si>
  <si>
    <t>www.renesys.in</t>
  </si>
  <si>
    <t>24AAICR4957J1ZY</t>
  </si>
  <si>
    <t>AAICR4957J</t>
  </si>
  <si>
    <t>G/AHD/C-6496</t>
  </si>
  <si>
    <t>SRT-PG-A-047</t>
  </si>
  <si>
    <t>SRT20-21-PG-B-348</t>
  </si>
  <si>
    <t>N-370</t>
  </si>
  <si>
    <t>PRAKASH PUMP INDUSTRIES</t>
  </si>
  <si>
    <t>Pravinbhai Devrajbhai Vachhani</t>
  </si>
  <si>
    <t>New Somnath Industrial Area-3,</t>
  </si>
  <si>
    <t>Plot no:12-12, opp Krishna Park Hotel, NH 8B,</t>
  </si>
  <si>
    <t>Gondal Road, kothariya</t>
  </si>
  <si>
    <t>PRAKASHPUMPINDUSTRIES@GMAIL.COM</t>
  </si>
  <si>
    <t>24AANFP7377G1ZS</t>
  </si>
  <si>
    <t>AANFP7377G</t>
  </si>
  <si>
    <t>GJ/RJK/C-00087</t>
  </si>
  <si>
    <t>SRT20-21-PG-B-349</t>
  </si>
  <si>
    <t>N-600</t>
  </si>
  <si>
    <t>VRAJ BATTERIES AND POWER SOLUTION</t>
  </si>
  <si>
    <t>Ramchandra R Kapadia/ Satish R Kapadia</t>
  </si>
  <si>
    <t xml:space="preserve">BEHIND BHAILY RLY STATION VADODARA </t>
  </si>
  <si>
    <t xml:space="preserve">PADRA ROAD </t>
  </si>
  <si>
    <t>VADODARA-391410</t>
  </si>
  <si>
    <t>Virajsolar24@gmail.com</t>
  </si>
  <si>
    <t>24AADFV5991Q1ZB</t>
  </si>
  <si>
    <t>AADFV5991Q</t>
  </si>
  <si>
    <t>G/BRD/C-8063</t>
  </si>
  <si>
    <t>SRT-PG-B-266</t>
  </si>
  <si>
    <t>SRT20-21-PG-B-350</t>
  </si>
  <si>
    <t>N-257</t>
  </si>
  <si>
    <t>Kunthu Consultants Pvt Ltd (OPC)</t>
  </si>
  <si>
    <t>Poonam Mutha</t>
  </si>
  <si>
    <t xml:space="preserve">304 Daffodils Flats Purshottam Nagar </t>
  </si>
  <si>
    <t xml:space="preserve">Subhanpura </t>
  </si>
  <si>
    <t>Vadodara-390023</t>
  </si>
  <si>
    <t>neelesh@kunthusolar.com;KUNTHUCONSULTANTS@YAHOO.COM</t>
  </si>
  <si>
    <t>www.kunthsolar.com</t>
  </si>
  <si>
    <t>24AAGCK0663G1ZR</t>
  </si>
  <si>
    <t>AAGCK0663G</t>
  </si>
  <si>
    <t>G/BRD/C-5947</t>
  </si>
  <si>
    <t>17.10.2022</t>
  </si>
  <si>
    <t>SRT-PG-A-314</t>
  </si>
  <si>
    <t>SRT20-21-PG-A-351</t>
  </si>
  <si>
    <t>N-608</t>
  </si>
  <si>
    <t>YAMAS ENTERPRISE</t>
  </si>
  <si>
    <t>Prashant M Gangajaliya</t>
  </si>
  <si>
    <t>64, SATYAM PARK</t>
  </si>
  <si>
    <t>NEW 150 FT RING ROAD-2,</t>
  </si>
  <si>
    <t>MOTA MAUVA</t>
  </si>
  <si>
    <t>yamasrenewsys@gmail.com</t>
  </si>
  <si>
    <t>24AACFY0958M1ZS</t>
  </si>
  <si>
    <t>AACFY0958M</t>
  </si>
  <si>
    <t>G/RJK/C-6768</t>
  </si>
  <si>
    <t>SRT-PG-B-363</t>
  </si>
  <si>
    <t>SRT20-21-PG-B-352</t>
  </si>
  <si>
    <t>N-292</t>
  </si>
  <si>
    <t>MARUTI TECHNOLOGIES</t>
  </si>
  <si>
    <t>Bhushan Baxi</t>
  </si>
  <si>
    <t>A-10,DARSHANAM HOMESBEHIND,B/H NARAYAN GARDEN</t>
  </si>
  <si>
    <t>GOTRI ROAD</t>
  </si>
  <si>
    <t>9099962323, 9099962322</t>
  </si>
  <si>
    <t>sales@maruti-technologies.Com</t>
  </si>
  <si>
    <t>www.maruti-technologies.com</t>
  </si>
  <si>
    <t>24AAQFM5173L1ZR</t>
  </si>
  <si>
    <t>AAQFM5173L</t>
  </si>
  <si>
    <t>G/BRD/C-6850</t>
  </si>
  <si>
    <t>SRT-PG-B-343</t>
  </si>
  <si>
    <t>SRT20-21-PG-B-353</t>
  </si>
  <si>
    <t>N-420</t>
  </si>
  <si>
    <t>Sagar Yadav</t>
  </si>
  <si>
    <t>G/AHD/C-8077</t>
  </si>
  <si>
    <t>SRT20-21-PG-B-354</t>
  </si>
  <si>
    <t>N-422</t>
  </si>
  <si>
    <t>Prakash Soni</t>
  </si>
  <si>
    <t>www.saicabtech.com</t>
  </si>
  <si>
    <t>G/AHD/C-6418</t>
  </si>
  <si>
    <t>18.03.2023</t>
  </si>
  <si>
    <t>SRT20-21-PG-A-355</t>
  </si>
  <si>
    <t>N-311</t>
  </si>
  <si>
    <t>Narendra K Dhaduk</t>
  </si>
  <si>
    <t>G/RJK/C-5264</t>
  </si>
  <si>
    <t>SRT20-21-PG-B-356</t>
  </si>
  <si>
    <t>N-62</t>
  </si>
  <si>
    <t>Keyur H Savaliya</t>
  </si>
  <si>
    <t>www.aviratenergy.com</t>
  </si>
  <si>
    <t>GJ/JNG/C-00538</t>
  </si>
  <si>
    <t>13.10.2025</t>
  </si>
  <si>
    <t>SRT20-21-PG-B-357</t>
  </si>
  <si>
    <t>N-178</t>
  </si>
  <si>
    <t>Bharat L Bhut</t>
  </si>
  <si>
    <t>www.goldi.one</t>
  </si>
  <si>
    <t>G/SUR/C-5965</t>
  </si>
  <si>
    <t>SRT20-21-PG-A-358</t>
  </si>
  <si>
    <t>11.12.2021</t>
  </si>
  <si>
    <t>N-362</t>
  </si>
  <si>
    <t>Vishnu A Bhalodi</t>
  </si>
  <si>
    <t>GJ/RJK/C-00547</t>
  </si>
  <si>
    <t>SRT20-21-PG-B-359</t>
  </si>
  <si>
    <t>N-173</t>
  </si>
  <si>
    <t>Gayatri Dalal</t>
  </si>
  <si>
    <t>www.gcepl.in</t>
  </si>
  <si>
    <t>G/AHD/C-7358</t>
  </si>
  <si>
    <t>14.02.2024</t>
  </si>
  <si>
    <t>SRT20-21-PG-B-360</t>
  </si>
  <si>
    <t>N-610</t>
  </si>
  <si>
    <t>Yasir S KandoI</t>
  </si>
  <si>
    <t>www.thenujum.com</t>
  </si>
  <si>
    <t>G/SUR/C-6656</t>
  </si>
  <si>
    <t>SRT20-21-PG-B-361</t>
  </si>
  <si>
    <t>N-596</t>
  </si>
  <si>
    <t>Keval patel</t>
  </si>
  <si>
    <t>www.farmsonsolar.com</t>
  </si>
  <si>
    <t>G/AHD/C-6052</t>
  </si>
  <si>
    <t>SRT20-21-PG-A-362</t>
  </si>
  <si>
    <t>The Kalupur comm co-op bank ltd</t>
  </si>
  <si>
    <t>N-613</t>
  </si>
  <si>
    <t>Rohan patel</t>
  </si>
  <si>
    <t>zavichinfra@gmail.com</t>
  </si>
  <si>
    <t>GJ/AND/C-00282</t>
  </si>
  <si>
    <t>SRT20-21-PG-B-363</t>
  </si>
  <si>
    <t>N-214</t>
  </si>
  <si>
    <t>Hemant patel</t>
  </si>
  <si>
    <t>G/AHD/C-202</t>
  </si>
  <si>
    <t>SRT20-21-PG-B-364</t>
  </si>
  <si>
    <t>N-24</t>
  </si>
  <si>
    <t>Ravi Chaudhary</t>
  </si>
  <si>
    <t>G/AHD/C-6669</t>
  </si>
  <si>
    <t>SRT20-21-PG-B-365</t>
  </si>
  <si>
    <t>N-359</t>
  </si>
  <si>
    <t>Virendrasinh Rana</t>
  </si>
  <si>
    <t>www.powermacgroup.com</t>
  </si>
  <si>
    <t>GJ/SNR/C-00325</t>
  </si>
  <si>
    <t>SRT20-21-PG-B-366</t>
  </si>
  <si>
    <t>N-352</t>
  </si>
  <si>
    <t>Nishant N patel</t>
  </si>
  <si>
    <t>www.pearlmac.com</t>
  </si>
  <si>
    <t>G/VLD/C-8015</t>
  </si>
  <si>
    <t>SRT20-21-PG-B-367</t>
  </si>
  <si>
    <t>N-3</t>
  </si>
  <si>
    <t>Karan Dangayach</t>
  </si>
  <si>
    <t>www.shashwatcleantech.com</t>
  </si>
  <si>
    <t>G/AHD/C-6047</t>
  </si>
  <si>
    <t>SRT20-21-PG-A-368</t>
  </si>
  <si>
    <t>N-71</t>
  </si>
  <si>
    <t>Dhruveel D Lathiya</t>
  </si>
  <si>
    <t>GJ/SUR/C-00330</t>
  </si>
  <si>
    <t>SRT20-21-PG-B-369</t>
  </si>
  <si>
    <t>N-475</t>
  </si>
  <si>
    <t>Sanjay Patel</t>
  </si>
  <si>
    <t>G/PTN/C-6381</t>
  </si>
  <si>
    <t>08.03.2023</t>
  </si>
  <si>
    <t>SRT20-21-PG-B-370</t>
  </si>
  <si>
    <t>N-244</t>
  </si>
  <si>
    <t>Jitesh trivedi</t>
  </si>
  <si>
    <t>Project Head</t>
  </si>
  <si>
    <t>info@woltsolarproducts.com</t>
  </si>
  <si>
    <t>www.woltsolar.com</t>
  </si>
  <si>
    <t>G/AHD/C-6214</t>
  </si>
  <si>
    <t>SRT20-21-PG-A-371</t>
  </si>
  <si>
    <t>N-269</t>
  </si>
  <si>
    <t>pranita ben</t>
  </si>
  <si>
    <t>G/SUR/C-7169</t>
  </si>
  <si>
    <t>SRT20-21-PG-A-372</t>
  </si>
  <si>
    <t>N-264</t>
  </si>
  <si>
    <t>Krunal p panchal</t>
  </si>
  <si>
    <t>www.kotsonprojects.in</t>
  </si>
  <si>
    <t>G/GNR/C-8556</t>
  </si>
  <si>
    <t>12.02.2025</t>
  </si>
  <si>
    <t>SRT20-21-PG-B-373</t>
  </si>
  <si>
    <t>N-411</t>
  </si>
  <si>
    <t>Rambachan Sahani</t>
  </si>
  <si>
    <t>G/AHD/C-1465</t>
  </si>
  <si>
    <t>SRT20-21-PG-B-374</t>
  </si>
  <si>
    <t>N-235</t>
  </si>
  <si>
    <t>Nimit GuptA</t>
  </si>
  <si>
    <t>www.jansa.co.in</t>
  </si>
  <si>
    <t>G/AHD/C-8081</t>
  </si>
  <si>
    <t>SRT20-21-PG-B-375</t>
  </si>
  <si>
    <t>N-79</t>
  </si>
  <si>
    <t>Bharat Gupta</t>
  </si>
  <si>
    <t>G/BRD/C-6637</t>
  </si>
  <si>
    <t>10.06.2023</t>
  </si>
  <si>
    <t>SRT20-21-PG-B-376</t>
  </si>
  <si>
    <t>N-169</t>
  </si>
  <si>
    <t>Gaurav Kareliya</t>
  </si>
  <si>
    <t>www.nmpower.co.in</t>
  </si>
  <si>
    <t>G/RJK/C-8078</t>
  </si>
  <si>
    <t>SRT20-21-PG-B-377</t>
  </si>
  <si>
    <t>14.12.2022</t>
  </si>
  <si>
    <t>N-452</t>
  </si>
  <si>
    <t>Bhaskar D Bhatt</t>
  </si>
  <si>
    <t>G/B/C-2665</t>
  </si>
  <si>
    <t>SRT20-21-PG-B-378</t>
  </si>
  <si>
    <t>N-412</t>
  </si>
  <si>
    <t>Ramesh S Kambariya</t>
  </si>
  <si>
    <t>G/JNG/C-5880</t>
  </si>
  <si>
    <t>24.09.2022</t>
  </si>
  <si>
    <t>SRT20-21-PG-B-379</t>
  </si>
  <si>
    <t>N-258</t>
  </si>
  <si>
    <t>Kishor D Patel</t>
  </si>
  <si>
    <t>info@sarjanconstruction.com</t>
  </si>
  <si>
    <t>GJ/AMR/C-00115</t>
  </si>
  <si>
    <t>SRT20-21-PG-B-380</t>
  </si>
  <si>
    <t>N-211</t>
  </si>
  <si>
    <t>Hitesh B vaghasiya</t>
  </si>
  <si>
    <t>vaghasiahitesh19@gmail.com</t>
  </si>
  <si>
    <t>G/RJK/C-1705</t>
  </si>
  <si>
    <t>SRT20-21-PG-B-381</t>
  </si>
  <si>
    <t>N-66</t>
  </si>
  <si>
    <t>Ketan K patel</t>
  </si>
  <si>
    <t>GJ/KHD/C-00095</t>
  </si>
  <si>
    <t>01.06.2025</t>
  </si>
  <si>
    <t>SRT20-21-PG-B-382</t>
  </si>
  <si>
    <t>N-416</t>
  </si>
  <si>
    <t>Sanjay</t>
  </si>
  <si>
    <t>G/RJK/C-8167</t>
  </si>
  <si>
    <t>SRT20-21-PG-B-383</t>
  </si>
  <si>
    <t>N-301</t>
  </si>
  <si>
    <t>Madhavji  K Bhatt</t>
  </si>
  <si>
    <t>G/BVN/C-7288</t>
  </si>
  <si>
    <t>SRT20-21-PG-B-384</t>
  </si>
  <si>
    <t>N-333</t>
  </si>
  <si>
    <t>Pratik K Bhuva</t>
  </si>
  <si>
    <t>GJ/RJK/C-00280</t>
  </si>
  <si>
    <t>SRT20-21-PG-B-385</t>
  </si>
  <si>
    <t>N-18</t>
  </si>
  <si>
    <t>Anand Sagpariya</t>
  </si>
  <si>
    <t>GJ/RJK/C-00301</t>
  </si>
  <si>
    <t>SRT20-21-PG-B-386</t>
  </si>
  <si>
    <t>16.12.2021</t>
  </si>
  <si>
    <t>N-393</t>
  </si>
  <si>
    <t>Rashik G Chovtiya</t>
  </si>
  <si>
    <t>GJ/SUR/C-00505</t>
  </si>
  <si>
    <t>SRT20-21-PG-B-387</t>
  </si>
  <si>
    <t>N-477</t>
  </si>
  <si>
    <t>Shremak K Babariya</t>
  </si>
  <si>
    <t>www.snktechnologies.co.in</t>
  </si>
  <si>
    <t>GJ/RJK/C-00329</t>
  </si>
  <si>
    <t>SRT20-21-PG-B-388</t>
  </si>
  <si>
    <t>N-212</t>
  </si>
  <si>
    <t>Hiteshkumar R Thakrar</t>
  </si>
  <si>
    <t>GJ/RJK/C-00190</t>
  </si>
  <si>
    <t>21.07.2025</t>
  </si>
  <si>
    <t>SRT20-21-PG-B-389</t>
  </si>
  <si>
    <t>N-166</t>
  </si>
  <si>
    <t>Amal H Gandhi</t>
  </si>
  <si>
    <t>amilyagnik1967@gmail.com</t>
  </si>
  <si>
    <t>G/AHD/C-8009</t>
  </si>
  <si>
    <t>SRT20-21-PG-B-390</t>
  </si>
  <si>
    <t>N-579</t>
  </si>
  <si>
    <t>Prakash G Sojitra</t>
  </si>
  <si>
    <t>G/SUR/C-7153</t>
  </si>
  <si>
    <t>SRT20-21-PG-A-391</t>
  </si>
  <si>
    <t>N-597</t>
  </si>
  <si>
    <t>Kishan R Savaliya</t>
  </si>
  <si>
    <t>GJ/AHD/C-00338</t>
  </si>
  <si>
    <t>SRT20-21-PG-B-392</t>
  </si>
  <si>
    <t>N-308</t>
  </si>
  <si>
    <t>Viral Patel</t>
  </si>
  <si>
    <t>GJ/AHD/C-00135</t>
  </si>
  <si>
    <t>1.07.2025</t>
  </si>
  <si>
    <t>SRT20-21-PG-B-393</t>
  </si>
  <si>
    <t>N-513</t>
  </si>
  <si>
    <t>Kaushal Parchani</t>
  </si>
  <si>
    <t>G/AHD/C-5988</t>
  </si>
  <si>
    <t>SRT20-21-PG-A-394</t>
  </si>
  <si>
    <t>N-523</t>
  </si>
  <si>
    <t>Sunil Patel</t>
  </si>
  <si>
    <t>hitesh@sunhit.in</t>
  </si>
  <si>
    <t>G/AHD/C-6763</t>
  </si>
  <si>
    <t>SRT20-21-PG-B-395</t>
  </si>
  <si>
    <t>N-429</t>
  </si>
  <si>
    <t>Saurabh Y Patel</t>
  </si>
  <si>
    <t>GJ/VLD/C-00556</t>
  </si>
  <si>
    <t>SRT20-21-PG-B-396</t>
  </si>
  <si>
    <t>N-100</t>
  </si>
  <si>
    <t>Abhishek D Gheewala</t>
  </si>
  <si>
    <t>www.compassenergies.in</t>
  </si>
  <si>
    <t>G/SUR/C-7497</t>
  </si>
  <si>
    <t>14.03.2024</t>
  </si>
  <si>
    <t>SRT20-21-PG-B-397</t>
  </si>
  <si>
    <t>N-583</t>
  </si>
  <si>
    <t>DipenKumar Patel</t>
  </si>
  <si>
    <t>www.videenergy.in</t>
  </si>
  <si>
    <t>G/AHD/C-8093</t>
  </si>
  <si>
    <t>SRT20-21-PG-B-398</t>
  </si>
  <si>
    <t>N-567</t>
  </si>
  <si>
    <t>K K patel</t>
  </si>
  <si>
    <t>GJ/AHD/C-00404</t>
  </si>
  <si>
    <t>16.09.2025</t>
  </si>
  <si>
    <t>SRT20-21-PG-B-399</t>
  </si>
  <si>
    <t>N-470</t>
  </si>
  <si>
    <t>Sagar Raval</t>
  </si>
  <si>
    <t>GJ/JNG/C-00576</t>
  </si>
  <si>
    <t>SRT20-21-PG-B-400</t>
  </si>
  <si>
    <t>N-115</t>
  </si>
  <si>
    <t>Odhavji Chauhan</t>
  </si>
  <si>
    <t>GJ/BTD/C-00582</t>
  </si>
  <si>
    <t>18.10.2025</t>
  </si>
  <si>
    <t>SRT20-21-PG-B-401</t>
  </si>
  <si>
    <t>N-185</t>
  </si>
  <si>
    <t>Chetan Verma</t>
  </si>
  <si>
    <t>G/AND/C-8030</t>
  </si>
  <si>
    <t>SRT20-21-PG-B-402</t>
  </si>
  <si>
    <t>N-198</t>
  </si>
  <si>
    <t>Haard Barbhaya</t>
  </si>
  <si>
    <t>G/AHD/C-6939</t>
  </si>
  <si>
    <t>26.08.2023</t>
  </si>
  <si>
    <t>SRT20-21-PG-B-403</t>
  </si>
  <si>
    <t>16.11.2021</t>
  </si>
  <si>
    <t>N-170</t>
  </si>
  <si>
    <t>Bhavin Patel</t>
  </si>
  <si>
    <t>G/AHD/C-6685</t>
  </si>
  <si>
    <t>26.06.2023</t>
  </si>
  <si>
    <t>SRT20-21-PG-B-404</t>
  </si>
  <si>
    <t>N-390</t>
  </si>
  <si>
    <t>Raj Soni</t>
  </si>
  <si>
    <t>G/AHD/C-8080</t>
  </si>
  <si>
    <t>SRT20-21-PG-B-405</t>
  </si>
  <si>
    <t>dd</t>
  </si>
  <si>
    <t>N-466</t>
  </si>
  <si>
    <t>Rajesh Kamdar</t>
  </si>
  <si>
    <t>G/JNR/C-6780</t>
  </si>
  <si>
    <t>SRT20-21-PG-B-406</t>
  </si>
  <si>
    <t>IN Contrcator Licince name Change</t>
  </si>
  <si>
    <t>N-496</t>
  </si>
  <si>
    <t>Kalpesh Patel</t>
  </si>
  <si>
    <t>www.solex.in</t>
  </si>
  <si>
    <t>G/AND/C-4754</t>
  </si>
  <si>
    <t>16.05.2021</t>
  </si>
  <si>
    <t>SRT20-21-PG-A-407</t>
  </si>
  <si>
    <t>N-60</t>
  </si>
  <si>
    <t>G/AHD/C-6308</t>
  </si>
  <si>
    <t>07.02.2023</t>
  </si>
  <si>
    <t>SRT20-21-PG-B-408</t>
  </si>
  <si>
    <t>N-459</t>
  </si>
  <si>
    <t>Nakul Sharma</t>
  </si>
  <si>
    <t>G/JNG/C-8113</t>
  </si>
  <si>
    <t>SRT20-21-PG-A-409</t>
  </si>
  <si>
    <t>above 25 kw to 500 kw</t>
  </si>
  <si>
    <t>N-87</t>
  </si>
  <si>
    <t>Dinesh Chavda</t>
  </si>
  <si>
    <t>bhaktinandanpower@gmail.com</t>
  </si>
  <si>
    <t>G/GNR/C-7819</t>
  </si>
  <si>
    <t>4.7.2024</t>
  </si>
  <si>
    <t>SRT20-21-PG-B-410</t>
  </si>
  <si>
    <t>N-160</t>
  </si>
  <si>
    <t>Haresh Maheshwari</t>
  </si>
  <si>
    <t>G/AHD/C-8114</t>
  </si>
  <si>
    <t>SRT20-21-PG-B-411</t>
  </si>
  <si>
    <t>N-241</t>
  </si>
  <si>
    <t>Jayraj Solar LLP</t>
  </si>
  <si>
    <t>Mukesh Harjivan Gohil</t>
  </si>
  <si>
    <t>Shop No. 4 Building No. 2</t>
  </si>
  <si>
    <t>C.M. Residency Honey Park Road</t>
  </si>
  <si>
    <t>Adajan Surat</t>
  </si>
  <si>
    <t>9033963450, 9769623419</t>
  </si>
  <si>
    <t>tejas@jayrajsolar.com;MUKESH@JAYRAJSOLAR.COM</t>
  </si>
  <si>
    <t>www.Jayrajsolar.com</t>
  </si>
  <si>
    <t>24AAMFJ7876R1Z8</t>
  </si>
  <si>
    <t>AAMFJ7876R</t>
  </si>
  <si>
    <t>G/SUR/C-6070</t>
  </si>
  <si>
    <t>SRT-PG-A-177</t>
  </si>
  <si>
    <t>SRT20-21-PG-A-412</t>
  </si>
  <si>
    <t>ok</t>
  </si>
  <si>
    <t>N-35</t>
  </si>
  <si>
    <t>Amsuntech Solar</t>
  </si>
  <si>
    <t>Mihir Chavda</t>
  </si>
  <si>
    <t xml:space="preserve">mahendra drive road </t>
  </si>
  <si>
    <t>near hero service station</t>
  </si>
  <si>
    <t xml:space="preserve"> morbi-morbi</t>
  </si>
  <si>
    <t>amsuntechsolar@gmail.com</t>
  </si>
  <si>
    <t>24ABJFA3310R1ZD</t>
  </si>
  <si>
    <t>ABJFA3310R</t>
  </si>
  <si>
    <t>G/MRB/C-8160</t>
  </si>
  <si>
    <t>SRT-PG-B-432</t>
  </si>
  <si>
    <t>SRT20-21-PG-B-413</t>
  </si>
  <si>
    <t>N-132</t>
  </si>
  <si>
    <t>Efficient Enertech Private Limited</t>
  </si>
  <si>
    <t>Maulesh Patel</t>
  </si>
  <si>
    <t xml:space="preserve">2ND FLOOR NOBLE PLAZA 2 15 BHAKTINAGAR STATION ROAD </t>
  </si>
  <si>
    <t>OPP DR DAHYABHAI CLINIC</t>
  </si>
  <si>
    <t>9099924989, 9925624989</t>
  </si>
  <si>
    <t>maulesh@efficientenergyindia.com</t>
  </si>
  <si>
    <t>24AAFCE2753A1Z7</t>
  </si>
  <si>
    <t>AAFCE2753A</t>
  </si>
  <si>
    <t>G/RJK/C-8084</t>
  </si>
  <si>
    <t>SRT-PG-B-286</t>
  </si>
  <si>
    <t>SRT20-21-PG-B-414</t>
  </si>
  <si>
    <t>N-157</t>
  </si>
  <si>
    <t>FOURSUN SOLAR</t>
  </si>
  <si>
    <t xml:space="preserve">4/11 Patel Nagar </t>
  </si>
  <si>
    <t>80 Feet Road</t>
  </si>
  <si>
    <t xml:space="preserve"> Rajkot-360002</t>
  </si>
  <si>
    <t>sagarpipaliya@foursunsolar.co.in</t>
  </si>
  <si>
    <t>www.foursunsolar.com</t>
  </si>
  <si>
    <t>24AYCPP5184A1ZO</t>
  </si>
  <si>
    <t>AYCPP5184A</t>
  </si>
  <si>
    <t>G/RJK/C-8524</t>
  </si>
  <si>
    <t>SRT-PG-A-036</t>
  </si>
  <si>
    <t>SRT20-21-PG-A-415</t>
  </si>
  <si>
    <t>N-369</t>
  </si>
  <si>
    <t>PRAJAPATI ONLINE</t>
  </si>
  <si>
    <t>Ramchandra Prajapati</t>
  </si>
  <si>
    <t>GF Shanti Bhuvan</t>
  </si>
  <si>
    <t>Opp. Radha Krishna Pole</t>
  </si>
  <si>
    <t>Rajmahal Road, Vadodara</t>
  </si>
  <si>
    <t>prajapationline@gmail.com</t>
  </si>
  <si>
    <t>24ACQPP9020M1Z3</t>
  </si>
  <si>
    <t>ACQPP9020M</t>
  </si>
  <si>
    <t>G/BRD/C-8294</t>
  </si>
  <si>
    <t>03.11.2024</t>
  </si>
  <si>
    <t>SRT20-21-PG-B-416</t>
  </si>
  <si>
    <t>RTGS-UTR</t>
  </si>
  <si>
    <t>ALD Bank</t>
  </si>
  <si>
    <t>07.04.2022</t>
  </si>
  <si>
    <t>N-605</t>
  </si>
  <si>
    <t>WEAGLE IMPEX</t>
  </si>
  <si>
    <t>Ravi Bavaria</t>
  </si>
  <si>
    <t xml:space="preserve">USHA KIRAN </t>
  </si>
  <si>
    <t>MOTI TANKI CHOWK</t>
  </si>
  <si>
    <t>weagleimpex@gmail.com</t>
  </si>
  <si>
    <t>www.pocketsolar.in</t>
  </si>
  <si>
    <t>24AOHPB5540H1ZB</t>
  </si>
  <si>
    <t>AOGPB5540H</t>
  </si>
  <si>
    <t>G/RJK/C-8058</t>
  </si>
  <si>
    <t>SRT-PG-B-209</t>
  </si>
  <si>
    <t>SRT20-21-PG-B-417</t>
  </si>
  <si>
    <t>N-435</t>
  </si>
  <si>
    <t>OXOR ELECTRICALS PVT LTD</t>
  </si>
  <si>
    <t>Setu Paghdar</t>
  </si>
  <si>
    <t>58, DESAI NAGAR,</t>
  </si>
  <si>
    <t>B/H SHREENATH NAGAR,</t>
  </si>
  <si>
    <t>ZANZARDA ROAD, JUNAGADH</t>
  </si>
  <si>
    <t>JUNAGADH</t>
  </si>
  <si>
    <t>setu.oxor@gmail.com</t>
  </si>
  <si>
    <t>www.oxarelectricals.com</t>
  </si>
  <si>
    <t>24AACCO4669C1ZL</t>
  </si>
  <si>
    <t>AACCO4669C</t>
  </si>
  <si>
    <t>G/SUR/C-6067</t>
  </si>
  <si>
    <t>SRT-PG-A-265</t>
  </si>
  <si>
    <t>SRT20-21-PG-A-418</t>
  </si>
  <si>
    <t>N-503</t>
  </si>
  <si>
    <t>MADYSON ELECTRICAL</t>
  </si>
  <si>
    <t>Srujalkumar R Patel</t>
  </si>
  <si>
    <t xml:space="preserve">2/4/44/1,Shah No Pado,Ghivato </t>
  </si>
  <si>
    <t>Patan</t>
  </si>
  <si>
    <t>madyson.electrical41@gmail.com</t>
  </si>
  <si>
    <t>24ABCFM4966G1Z7</t>
  </si>
  <si>
    <t>ABCFM4966G</t>
  </si>
  <si>
    <t>G/PTN/C-4630</t>
  </si>
  <si>
    <t>06.04.2021</t>
  </si>
  <si>
    <t>SRT20-21-PG-B-419</t>
  </si>
  <si>
    <t>N-279</t>
  </si>
  <si>
    <t>Luxsoli Technologies Pvt. Ltd.</t>
  </si>
  <si>
    <t>Prasad Gangavkar</t>
  </si>
  <si>
    <t>20 Saket Soc.Dharampur Road Abrama</t>
  </si>
  <si>
    <t xml:space="preserve"> Valsad</t>
  </si>
  <si>
    <t>Valsad</t>
  </si>
  <si>
    <t>VALSAD</t>
  </si>
  <si>
    <t>info@luxsoli.in</t>
  </si>
  <si>
    <t>www.Luxsoli.in</t>
  </si>
  <si>
    <t>24AABCL5773H1ZG</t>
  </si>
  <si>
    <t>AABCL5773H</t>
  </si>
  <si>
    <t>G/VLD/C-6069</t>
  </si>
  <si>
    <t>SRT-PG-A-439</t>
  </si>
  <si>
    <t>SRT20-21-PG-A-420</t>
  </si>
  <si>
    <t>31.11.2021</t>
  </si>
  <si>
    <t>N-348</t>
  </si>
  <si>
    <t>TATSAT NRGS</t>
  </si>
  <si>
    <t>Nisarg R Patel</t>
  </si>
  <si>
    <t>c-22dhanlaxmi society</t>
  </si>
  <si>
    <t>karelibaug</t>
  </si>
  <si>
    <t>9408428787, 7984576567</t>
  </si>
  <si>
    <t>tatsatnrgs@gmail.com</t>
  </si>
  <si>
    <t>24ATMPP5927E1ZH</t>
  </si>
  <si>
    <t>ATMPP5927E</t>
  </si>
  <si>
    <t>G/BRD/C-8122</t>
  </si>
  <si>
    <t>SRT-PG-B-409</t>
  </si>
  <si>
    <t>SRT20-21-PG-B-421</t>
  </si>
  <si>
    <t>N-497</t>
  </si>
  <si>
    <t>SOLIS ENERGY SYSTEM</t>
  </si>
  <si>
    <t>Bhargav Paneliya</t>
  </si>
  <si>
    <t xml:space="preserve">11FF Divya Vijay Society shopping centre Opp Bajarang Das Asharam </t>
  </si>
  <si>
    <t>Near Petrol Pump NH8 Krishnanagar</t>
  </si>
  <si>
    <t>bhargavpaneliya@solisenergysystem.com</t>
  </si>
  <si>
    <t>www.solienergysystem.com</t>
  </si>
  <si>
    <t>24CNLPP1151P1ZL</t>
  </si>
  <si>
    <t>CNLPP1151P</t>
  </si>
  <si>
    <t>G/AHD/C-6153</t>
  </si>
  <si>
    <t>SRT-PG-A-094</t>
  </si>
  <si>
    <t>SRT20-21-PG-A-422</t>
  </si>
  <si>
    <t>N-436</t>
  </si>
  <si>
    <t>Seven Solar Energy</t>
  </si>
  <si>
    <t>Divyanj V Patel</t>
  </si>
  <si>
    <t>B/H Heena Petrol Pump</t>
  </si>
  <si>
    <t>C/O Sardar Agro Ind. Compound, Rajkot-Kandla Bypass,</t>
  </si>
  <si>
    <t xml:space="preserve">At: Dharampur </t>
  </si>
  <si>
    <t>Morbi</t>
  </si>
  <si>
    <t>divyang@sevensolarenergy.com</t>
  </si>
  <si>
    <t>24ADZFS8120K1ZF</t>
  </si>
  <si>
    <t>ADZFS8120K</t>
  </si>
  <si>
    <t>G/MRB/C-8356</t>
  </si>
  <si>
    <t>25.11.2024</t>
  </si>
  <si>
    <t>SRT20-21-PG-B-423</t>
  </si>
  <si>
    <t>N-539</t>
  </si>
  <si>
    <t>SURYASE ENERGY</t>
  </si>
  <si>
    <t>Madhav Jayeshkumar Patel</t>
  </si>
  <si>
    <t>Shop No. 1, Radhika Apparment</t>
  </si>
  <si>
    <t>Bhoval, Bharuch</t>
  </si>
  <si>
    <t>suryaseenergy@gmail.com</t>
  </si>
  <si>
    <t>www.suryase.com</t>
  </si>
  <si>
    <t>24GCSPM5715G1Z9</t>
  </si>
  <si>
    <t>GCSPM5715G</t>
  </si>
  <si>
    <t>GJ/BRC/C-00540</t>
  </si>
  <si>
    <t>SRT20-21-PG-B-424</t>
  </si>
  <si>
    <t>N-8</t>
  </si>
  <si>
    <t>PAREKH POWER SYSTEMS</t>
  </si>
  <si>
    <t>Harshad Bhai</t>
  </si>
  <si>
    <t>Plot no.4911, Bharti Ice Factory, Opp Patel tools</t>
  </si>
  <si>
    <t>Lyka chokdi, G.I.D.C.</t>
  </si>
  <si>
    <t>Ankleshwar</t>
  </si>
  <si>
    <t>BHARUCH.</t>
  </si>
  <si>
    <t>parekhpowersystem@gmail.com</t>
  </si>
  <si>
    <t>www.parekhpower.com</t>
  </si>
  <si>
    <t>24ASCPP6301P1ZK</t>
  </si>
  <si>
    <t>ASCPP6301P</t>
  </si>
  <si>
    <t>G/BRC/C-8366</t>
  </si>
  <si>
    <t>01.12.2024</t>
  </si>
  <si>
    <t>SRT20-21-PG-B-425</t>
  </si>
  <si>
    <t>N-533</t>
  </si>
  <si>
    <t>SUN RISE ENERGY</t>
  </si>
  <si>
    <t>Dip Patel</t>
  </si>
  <si>
    <t>Plot No C-1/ 307, Mani Aryan Steel</t>
  </si>
  <si>
    <t>Opp Old Telephone Exchange</t>
  </si>
  <si>
    <t>V. U. Nagar</t>
  </si>
  <si>
    <t>9898700049/ 9173460179</t>
  </si>
  <si>
    <t>sales.sunriseenergy@gmail.com</t>
  </si>
  <si>
    <t>24AEDFS7344L1ZP</t>
  </si>
  <si>
    <t>AEDFS7344L</t>
  </si>
  <si>
    <t>GJ/AND/C-00374</t>
  </si>
  <si>
    <t>12.09.2025</t>
  </si>
  <si>
    <t>SRT20-21-PG-B-426</t>
  </si>
  <si>
    <t>N-316</t>
  </si>
  <si>
    <t>Neety Euro Asia Solar Energy</t>
  </si>
  <si>
    <t>Falgun D Bhatt</t>
  </si>
  <si>
    <t>4 Shree Nagar Society opp Golden Triangle</t>
  </si>
  <si>
    <t>Near Sp Stadium road</t>
  </si>
  <si>
    <t>info@nease.in</t>
  </si>
  <si>
    <t>www.nease.in</t>
  </si>
  <si>
    <t>24AAHFN8684J1ZP</t>
  </si>
  <si>
    <t>AAHFN8684J</t>
  </si>
  <si>
    <t>G/GNR/C-7191</t>
  </si>
  <si>
    <t>SRT20-21-PG-A-427</t>
  </si>
  <si>
    <t>N-45</t>
  </si>
  <si>
    <t>ANTARES TECHNOLOGY</t>
  </si>
  <si>
    <t>Ravi Darji</t>
  </si>
  <si>
    <t>B-406 EMPIRE BUSINESS HUB</t>
  </si>
  <si>
    <t xml:space="preserve">  SCEIENCE CITY ROAD, SOLA</t>
  </si>
  <si>
    <t>RAVI@ANTARESTECHNOLOGY.IN</t>
  </si>
  <si>
    <t>24ABGFA1686B1ZU</t>
  </si>
  <si>
    <t>ABGFA1686B</t>
  </si>
  <si>
    <t>G/GNR/C-6717</t>
  </si>
  <si>
    <t>SRT-PG-A-029</t>
  </si>
  <si>
    <t>SRT20-21-PG-A-428</t>
  </si>
  <si>
    <t>N-577</t>
  </si>
  <si>
    <t>INFRAX INTERNATIONAL</t>
  </si>
  <si>
    <t>Bhargav Vachhani/ Bhavik Gandhi</t>
  </si>
  <si>
    <t>303-Sanskar Heights,</t>
  </si>
  <si>
    <t>NR. Mavdi Circle</t>
  </si>
  <si>
    <t>150 FT Ring Road</t>
  </si>
  <si>
    <t>9408751996, 9033260985</t>
  </si>
  <si>
    <t>info@infraxinternational.com</t>
  </si>
  <si>
    <t>Infraxinternational.com</t>
  </si>
  <si>
    <t>24AAHFI6044F1ZL</t>
  </si>
  <si>
    <t>AAHFI6044F</t>
  </si>
  <si>
    <t>GJ/RJK/C-00357</t>
  </si>
  <si>
    <t>SRT20-21-PG-B-429</t>
  </si>
  <si>
    <t>N-383</t>
  </si>
  <si>
    <t>PV RENEWABLES</t>
  </si>
  <si>
    <t>Keyur K Dudhat</t>
  </si>
  <si>
    <t>34 GOPINATH INDUSTRIAL PARK 2 B/H AASTHA ESTATE</t>
  </si>
  <si>
    <t xml:space="preserve"> NR. SP RING ROAD VIRATNAGAR ROAD ODHAV</t>
  </si>
  <si>
    <t xml:space="preserve"> AHMEDABAD-382415</t>
  </si>
  <si>
    <t>pvrenewables9@gmail.com</t>
  </si>
  <si>
    <t>www.pvrenewables.in</t>
  </si>
  <si>
    <t>24AAXFP2273P1ZE</t>
  </si>
  <si>
    <t>AAXFP2273P</t>
  </si>
  <si>
    <t>G/AHD/C-8087</t>
  </si>
  <si>
    <t>06.09.2024</t>
  </si>
  <si>
    <t>SRT-PG-B-083</t>
  </si>
  <si>
    <t>SRT20-21-PG-B-430</t>
  </si>
  <si>
    <t>31.03.2021</t>
  </si>
  <si>
    <t>N-200</t>
  </si>
  <si>
    <t>Hari Om Engineering</t>
  </si>
  <si>
    <t>Nikhil Tusharbhai Punani</t>
  </si>
  <si>
    <t>Nr.Bhavnagar Railway Crossing</t>
  </si>
  <si>
    <t>Botad</t>
  </si>
  <si>
    <t>8140771700, 9898242552</t>
  </si>
  <si>
    <t>nikhilpunani.np@gmail.com</t>
  </si>
  <si>
    <t>24CMPPP2338K1ZM</t>
  </si>
  <si>
    <t>CMPPP2338K</t>
  </si>
  <si>
    <t>GJ/BTD/C-00530</t>
  </si>
  <si>
    <t>SRT20-21-PG-B-431</t>
  </si>
  <si>
    <t>N-138</t>
  </si>
  <si>
    <t>Elite Energy Solutions</t>
  </si>
  <si>
    <t>Milan H Barot</t>
  </si>
  <si>
    <t xml:space="preserve">10 Satyamev Royal </t>
  </si>
  <si>
    <t>Nr. Pramukh Zion Bunglows Sargasan Cross Road</t>
  </si>
  <si>
    <t xml:space="preserve"> Gandhinagar </t>
  </si>
  <si>
    <t>milan@eliteenergy.co.in</t>
  </si>
  <si>
    <t>www.eliteenergy.co.in</t>
  </si>
  <si>
    <t>24AZOPB9328F2ZB</t>
  </si>
  <si>
    <t>AZOPB9328F</t>
  </si>
  <si>
    <t>G/GNR/C-3277</t>
  </si>
  <si>
    <t>12.03.2024</t>
  </si>
  <si>
    <t>SRT-PG-B-274</t>
  </si>
  <si>
    <t>SRT20-21-PG-B-432</t>
  </si>
  <si>
    <t>N-108</t>
  </si>
  <si>
    <t>D-LIGHT SOLAR ENERGY LLP</t>
  </si>
  <si>
    <t xml:space="preserve">Dhameliya Pratik </t>
  </si>
  <si>
    <t>1st floor, 36 Vrundavan society,</t>
  </si>
  <si>
    <t>B/H Bhojalram chowk</t>
  </si>
  <si>
    <t>dlightsolar@gmail.com</t>
  </si>
  <si>
    <t>24AAPFD9354D1ZB</t>
  </si>
  <si>
    <t>AAPFD9354D</t>
  </si>
  <si>
    <t>GU/SUR/C-00253</t>
  </si>
  <si>
    <t>SRT20-21-PG-B-433</t>
  </si>
  <si>
    <t>N-553</t>
  </si>
  <si>
    <t>TechnoGoods Enterprises</t>
  </si>
  <si>
    <t>K H Barad</t>
  </si>
  <si>
    <t>40 Shantikunj Vadtal Road</t>
  </si>
  <si>
    <t xml:space="preserve"> At Bakrol</t>
  </si>
  <si>
    <t xml:space="preserve"> Ta.-Di. Anand Gujarat. Pin-388315</t>
  </si>
  <si>
    <t>9904709693, 9904709695</t>
  </si>
  <si>
    <t>technogoods@outlook.com;kb.2013@outlook.com</t>
  </si>
  <si>
    <t>www.technogoodsindia.com</t>
  </si>
  <si>
    <t>24AUMPB6867G1ZG</t>
  </si>
  <si>
    <t>AUMPB6867G</t>
  </si>
  <si>
    <t>G/AND/C-6057</t>
  </si>
  <si>
    <t>SRT-PG-A-178</t>
  </si>
  <si>
    <t>SRT20-21-PG-B-434</t>
  </si>
  <si>
    <t>N-223</t>
  </si>
  <si>
    <t>Infinity Solar</t>
  </si>
  <si>
    <t>Manthankumar G Anghan</t>
  </si>
  <si>
    <t>64, Gopinath RO-House</t>
  </si>
  <si>
    <t>Opp. Hari OM Mill, Vedroad, Katargam</t>
  </si>
  <si>
    <t>Infinity.solar01@gmail.com</t>
  </si>
  <si>
    <t>www.infinitysolar.c.in</t>
  </si>
  <si>
    <t>24BUYPA7306N1Z5</t>
  </si>
  <si>
    <t>BUYPA7306N</t>
  </si>
  <si>
    <t>GJ/SUR/C-00146</t>
  </si>
  <si>
    <t>SRT20-21-PG-B-435</t>
  </si>
  <si>
    <t>N-82</t>
  </si>
  <si>
    <t>Solartronics Energy</t>
  </si>
  <si>
    <t>Bhavik  H Soni</t>
  </si>
  <si>
    <t>6-B, Sudharma Society</t>
  </si>
  <si>
    <t>St. Xavier's School Road</t>
  </si>
  <si>
    <t>Navrangapura</t>
  </si>
  <si>
    <t>info.solartronics@gmail.com</t>
  </si>
  <si>
    <t>www.solartronics.in</t>
  </si>
  <si>
    <t>24CPZPS9685B1ZY</t>
  </si>
  <si>
    <t>CPZPS9685B</t>
  </si>
  <si>
    <t>G/AHD/C-7797</t>
  </si>
  <si>
    <t>SRT20-21-PG-B-436</t>
  </si>
  <si>
    <t>N-231</t>
  </si>
  <si>
    <t>JAI GANGA SOLAR ENERGY PRIVATE LIMITED</t>
  </si>
  <si>
    <t>Vimal M Dobariya</t>
  </si>
  <si>
    <t xml:space="preserve">2-kailashpati society </t>
  </si>
  <si>
    <t>new nehrunagar main road Dheber road, Atika(South)</t>
  </si>
  <si>
    <t>jaigangasolarenergy@gmail.com</t>
  </si>
  <si>
    <t>www.Jaigangasolar.com</t>
  </si>
  <si>
    <t>24AACCJ6276C1ZR</t>
  </si>
  <si>
    <t>AACCJ6276C</t>
  </si>
  <si>
    <t>G/RJK/C-7324</t>
  </si>
  <si>
    <t>SRT-PG-A-282</t>
  </si>
  <si>
    <t>SRT20-21-PG-B-437</t>
  </si>
  <si>
    <t>N-101</t>
  </si>
  <si>
    <t>Cosmic Power Tech</t>
  </si>
  <si>
    <t>Charchil Atul Kumar Shah</t>
  </si>
  <si>
    <t>1101,Earth Arise,Sarkhej</t>
  </si>
  <si>
    <t>Gandhinagar Highway,Makarba</t>
  </si>
  <si>
    <t>cosmicpowertech@gmail.com</t>
  </si>
  <si>
    <t>www.cosmicpowertech.in</t>
  </si>
  <si>
    <t>24AANFC4997R1ZE</t>
  </si>
  <si>
    <t>AANFC4997R</t>
  </si>
  <si>
    <t>G/AHD/C-6755</t>
  </si>
  <si>
    <t>SRT20-21-PG-B-438</t>
  </si>
  <si>
    <t>N-384</t>
  </si>
  <si>
    <t>QORX ENERGY</t>
  </si>
  <si>
    <t>Bhavesh A Goswami</t>
  </si>
  <si>
    <t>22/BARSANA SOCIETY,</t>
  </si>
  <si>
    <t>NR.BOMBAY CONDUCTOR</t>
  </si>
  <si>
    <t>OPP.SAMIR HOTEL,VATVA GIDC
ROAD,</t>
  </si>
  <si>
    <t>bhavesh@qorx.in</t>
  </si>
  <si>
    <t>www.Qorx.in</t>
  </si>
  <si>
    <t>24AAAFQ5572D1ZH</t>
  </si>
  <si>
    <t>AAAFQ5572D</t>
  </si>
  <si>
    <t>G/AHD/C-7301</t>
  </si>
  <si>
    <t>24.01.2024</t>
  </si>
  <si>
    <t>SRT-PG-B-240</t>
  </si>
  <si>
    <t>SRT20-21-PG-B-439</t>
  </si>
  <si>
    <t>19.01.2022</t>
  </si>
  <si>
    <t>N-199</t>
  </si>
  <si>
    <t>NES ENERGY SOLUTIONS</t>
  </si>
  <si>
    <t>Hardik N Shah</t>
  </si>
  <si>
    <t>1/A Shambhupark SocietyNear Vijay nagar School Rly</t>
  </si>
  <si>
    <t>CrossingNava Vadaj</t>
  </si>
  <si>
    <t>9825071551, 9376128320</t>
  </si>
  <si>
    <t>hardik.nes@gmail.com</t>
  </si>
  <si>
    <t>24AAKFN4160E1ZI</t>
  </si>
  <si>
    <t>AAKFN4160E</t>
  </si>
  <si>
    <t>G/AHD/C-5690</t>
  </si>
  <si>
    <t>18.07.2022</t>
  </si>
  <si>
    <t>SRT-PG-A-379</t>
  </si>
  <si>
    <t>SRT20-21-PG-A-440</t>
  </si>
  <si>
    <t>N-484</t>
  </si>
  <si>
    <t>SOLAR ENERGY SOLUTION</t>
  </si>
  <si>
    <t>Bhavik G Vadodariya</t>
  </si>
  <si>
    <t>"Siddharth", Opp. Parsana Palace,</t>
  </si>
  <si>
    <t>Nr. Aranya Falt,Mota Mava,</t>
  </si>
  <si>
    <t>solarsolution2021@gmail.com</t>
  </si>
  <si>
    <t>24AEEFS1226G1ZE</t>
  </si>
  <si>
    <t>AEEFS1226G</t>
  </si>
  <si>
    <t>GJ/RJK/C-00494</t>
  </si>
  <si>
    <t>SRT20-21-PG-B-441</t>
  </si>
  <si>
    <t>30.11.2025</t>
  </si>
  <si>
    <t>N-404</t>
  </si>
  <si>
    <t>RENEW ENERGIES</t>
  </si>
  <si>
    <t>Prashant C Khaire</t>
  </si>
  <si>
    <t>134, MALIWAD STREET</t>
  </si>
  <si>
    <t>NEAR MAIN POST OFFICE</t>
  </si>
  <si>
    <t>VYARA-394650, TAPI</t>
  </si>
  <si>
    <t>information.renew@gmail.com</t>
  </si>
  <si>
    <t>www.renewenergies.in</t>
  </si>
  <si>
    <t>24DQQPK8461N1ZZ</t>
  </si>
  <si>
    <t>DQQPK8461N</t>
  </si>
  <si>
    <t>G/TAP/C-8168</t>
  </si>
  <si>
    <t>SRT-PG-B-419</t>
  </si>
  <si>
    <t>SRT20-21-PG-B-442</t>
  </si>
  <si>
    <t>N-398</t>
  </si>
  <si>
    <t>R C ELECTRICALS</t>
  </si>
  <si>
    <t>Himmatbhai M Unaear</t>
  </si>
  <si>
    <t xml:space="preserve">2-3 Shraddha Society  </t>
  </si>
  <si>
    <t>Nr Lalita Chokdi Katargam</t>
  </si>
  <si>
    <t>info@rcelectricals.in</t>
  </si>
  <si>
    <t>www.rcelectricals.in</t>
  </si>
  <si>
    <t>24AAUFR5992C1ZQ</t>
  </si>
  <si>
    <t>AAUFR5992C</t>
  </si>
  <si>
    <t>G/SUR/C-5479</t>
  </si>
  <si>
    <t>SRT-PG-B-276</t>
  </si>
  <si>
    <t>SRT20-21-PG-B-443</t>
  </si>
  <si>
    <t>N-472</t>
  </si>
  <si>
    <t>SKY WINGS SOLAR ENERGY</t>
  </si>
  <si>
    <t>Sabket Patel</t>
  </si>
  <si>
    <t>6, Gajanand Estate, Nr Gota railway over bridge</t>
  </si>
  <si>
    <t>B/h Raman ceramic, chandlodiya Road</t>
  </si>
  <si>
    <t>Gota</t>
  </si>
  <si>
    <t>7016996024, 9974839830</t>
  </si>
  <si>
    <t>skywingssolar@gmail.com</t>
  </si>
  <si>
    <t>www.skywingsolar.in</t>
  </si>
  <si>
    <t>24ADOFS1553M1ZN</t>
  </si>
  <si>
    <t>ADOFS1553M</t>
  </si>
  <si>
    <t>G/AHD/C-6484</t>
  </si>
  <si>
    <t>SRT-PG-A-326</t>
  </si>
  <si>
    <t>SRT20-21-PG-B-444</t>
  </si>
  <si>
    <t>N-20</t>
  </si>
  <si>
    <t>SHREE AADINATH CORPORATION</t>
  </si>
  <si>
    <t>Shah Pareshkumar Champaklal</t>
  </si>
  <si>
    <t>34/199, GUJARAT HOUSING BOARD</t>
  </si>
  <si>
    <t>PALANPUR PATIYA</t>
  </si>
  <si>
    <t>RANDER,</t>
  </si>
  <si>
    <t>9898476607, 8128159553</t>
  </si>
  <si>
    <t>adinathcorporation@yahoo.com ;adinathcorporationsolar@gmail.com</t>
  </si>
  <si>
    <t>24AYMPS5267P1ZG</t>
  </si>
  <si>
    <t>AYMPS5267P</t>
  </si>
  <si>
    <t>G/SUR/C-8110</t>
  </si>
  <si>
    <t>SRT-PG-B-366</t>
  </si>
  <si>
    <t>SRT20-21-PG-B-445</t>
  </si>
  <si>
    <t>N-217</t>
  </si>
  <si>
    <t>HYPOTENUSE ENERGY</t>
  </si>
  <si>
    <t>Ankit KumarPatel</t>
  </si>
  <si>
    <t>B-18 Sopan Apartment Bh. Wonder Point Complex</t>
  </si>
  <si>
    <t xml:space="preserve"> CTM NH-8</t>
  </si>
  <si>
    <t xml:space="preserve"> Ahmedabad -380026</t>
  </si>
  <si>
    <t>9558907897, 9106734083</t>
  </si>
  <si>
    <t>ankit@hypotenuseenergy.com</t>
  </si>
  <si>
    <t>www.hypotenseenergy.com</t>
  </si>
  <si>
    <t>24AYEPP6756A1ZI</t>
  </si>
  <si>
    <t>AYEPP6756A</t>
  </si>
  <si>
    <t>G/AHD/C-6725</t>
  </si>
  <si>
    <t>01.07.2023</t>
  </si>
  <si>
    <t>SRT-PG-B-353</t>
  </si>
  <si>
    <t>SRT20-21-PG-B-446</t>
  </si>
  <si>
    <t>N-234</t>
  </si>
  <si>
    <t>JALARAM TV CENTER</t>
  </si>
  <si>
    <t>Ashok O Madhwani</t>
  </si>
  <si>
    <t>BHAGVATI KRUPA</t>
  </si>
  <si>
    <t>OPP. HOMEGARD OFFICE (AKHADA</t>
  </si>
  <si>
    <t>MAHUVA ROAD,</t>
  </si>
  <si>
    <t>SAVARKUNDALA</t>
  </si>
  <si>
    <t>jtvcsolar@gmail.com</t>
  </si>
  <si>
    <t>24ADBPM0718M1ZO</t>
  </si>
  <si>
    <t>ADBPM0718M</t>
  </si>
  <si>
    <t>G/AMR/C-8205</t>
  </si>
  <si>
    <t>23.09.2024</t>
  </si>
  <si>
    <t>SRT-PG-B-458</t>
  </si>
  <si>
    <t>SRT20-21-PG-B-447</t>
  </si>
  <si>
    <t>N-520</t>
  </si>
  <si>
    <t>SUNFLARE SOLUTIONS AND SERVICES PRIVATE LIMITED</t>
  </si>
  <si>
    <t xml:space="preserve">Apuva Gandhi </t>
  </si>
  <si>
    <t>90/A GREENWOOD RESORT ROAD S. P. RING ROAD</t>
  </si>
  <si>
    <t xml:space="preserve"> NR. VAISHNODEVI CIRCLE S. G. HIGHWAY</t>
  </si>
  <si>
    <t xml:space="preserve"> AHMEDABAD–380063</t>
  </si>
  <si>
    <t>9998430407, 7490010407</t>
  </si>
  <si>
    <t xml:space="preserve">info@sunflaresns.com </t>
  </si>
  <si>
    <t>www.siunflaresns.com</t>
  </si>
  <si>
    <t>24AAXCS3897B1ZU</t>
  </si>
  <si>
    <t>AAXCS3897B</t>
  </si>
  <si>
    <t>G/AHD/C-6307</t>
  </si>
  <si>
    <t>SRT-PG-B-352</t>
  </si>
  <si>
    <t>SRT20-21-PG-B-448</t>
  </si>
  <si>
    <t>N-313</t>
  </si>
  <si>
    <t>Gaytri Electric Works</t>
  </si>
  <si>
    <t>Patel Natubhai</t>
  </si>
  <si>
    <t>11, Harshad Complex</t>
  </si>
  <si>
    <t xml:space="preserve">B/h Hotal Lajwanti </t>
  </si>
  <si>
    <t>Highway Road</t>
  </si>
  <si>
    <t>Palanpur</t>
  </si>
  <si>
    <t>patelnikunj6102@gmail.com</t>
  </si>
  <si>
    <t>24ACRPP3831B1ZQ</t>
  </si>
  <si>
    <t>ACRPP3831B</t>
  </si>
  <si>
    <t>GAC/1264</t>
  </si>
  <si>
    <t>SRT20-21-PG-B-449</t>
  </si>
  <si>
    <t>N-296</t>
  </si>
  <si>
    <t>MEENA SOLAR</t>
  </si>
  <si>
    <t>Ripal Sonpal</t>
  </si>
  <si>
    <t>A-5 vrund bunglows near shri-hari party plot</t>
  </si>
  <si>
    <t xml:space="preserve"> manjalpur-gidc road manjalpur</t>
  </si>
  <si>
    <t xml:space="preserve"> Vadodara Gujarat-390011</t>
  </si>
  <si>
    <t>7984637105, 8408944904</t>
  </si>
  <si>
    <t>ripalsonpal@gmail.com</t>
  </si>
  <si>
    <t>www.meenasolar.com</t>
  </si>
  <si>
    <t>24GVPPS5437D1Z6</t>
  </si>
  <si>
    <t>GVPPS5437D</t>
  </si>
  <si>
    <t>G/BRD/C-6830</t>
  </si>
  <si>
    <t>24.07.2023</t>
  </si>
  <si>
    <t>SRT-PG-B-122</t>
  </si>
  <si>
    <t>SRT20-21-PG-B-450</t>
  </si>
  <si>
    <t>N-209</t>
  </si>
  <si>
    <t>HI-TECH ENERGY</t>
  </si>
  <si>
    <t>Pranav Rabadiya</t>
  </si>
  <si>
    <t>AMARNAGAR-1 CHANDRESHNAGAR MAIN ROAD NR. ASHOPALAV PARK</t>
  </si>
  <si>
    <t>MAVDI PLOT</t>
  </si>
  <si>
    <t>8128988878, 8200097697</t>
  </si>
  <si>
    <t>hitechenergy17@gmail.com</t>
  </si>
  <si>
    <t>24AAKFH6542E1ZI</t>
  </si>
  <si>
    <t>AAKFH6542E</t>
  </si>
  <si>
    <t>G/RJK/C-8157</t>
  </si>
  <si>
    <t>SRT-PG-B-411</t>
  </si>
  <si>
    <t>SRT20-21-PG-B-451</t>
  </si>
  <si>
    <t>N-584</t>
  </si>
  <si>
    <t>VIDHYA SOLAR ENTERPRISE</t>
  </si>
  <si>
    <t>Nikhil Patel</t>
  </si>
  <si>
    <t xml:space="preserve">PLOT NO.176 NR.RAMJI MANDIR AT AND </t>
  </si>
  <si>
    <t>PO.-NAVI SHINOL TA.-DHANSURA</t>
  </si>
  <si>
    <t>ARVALI</t>
  </si>
  <si>
    <t>DHANSURA</t>
  </si>
  <si>
    <t>9408408311, 7069011101</t>
  </si>
  <si>
    <t>vidhya.solar@gmail.com; INFO@VIDHYASOLAR.COM</t>
  </si>
  <si>
    <t>www.vidhyasolar.com</t>
  </si>
  <si>
    <t>24CGKPP1268D1ZG</t>
  </si>
  <si>
    <t>CGKPP1268D</t>
  </si>
  <si>
    <t>G/ARV/C-6785</t>
  </si>
  <si>
    <t>SRT-PG-B-097</t>
  </si>
  <si>
    <t>SRT20-21-PG-B-452</t>
  </si>
  <si>
    <t>N-406</t>
  </si>
  <si>
    <t>RISING GREEN ENERGY</t>
  </si>
  <si>
    <t>Abhijeetsinh Kanaksinh Solanki</t>
  </si>
  <si>
    <t>316, Sun Trade Centre, Ramnagar</t>
  </si>
  <si>
    <t>Rander Road</t>
  </si>
  <si>
    <t>RAJKOT, RAJKOT</t>
  </si>
  <si>
    <t>9913545352 / 9033119375</t>
  </si>
  <si>
    <t>RGESOLAR@GMAIL.COM</t>
  </si>
  <si>
    <t>24ABBFR1974L1ZY</t>
  </si>
  <si>
    <t>ABBFR1974L</t>
  </si>
  <si>
    <t>GJ/SUR/C-00236</t>
  </si>
  <si>
    <t>SRT20-21-PG-B-453</t>
  </si>
  <si>
    <t>N-589</t>
  </si>
  <si>
    <t>VIRAJBHAI VISUBHAI KHACHAR</t>
  </si>
  <si>
    <t>Virajbhai Vishubhai Khachar</t>
  </si>
  <si>
    <t>AT TURKHA DARBARGADH</t>
  </si>
  <si>
    <t>gchauhan17388@gmail.com, Info@vvksolar.com</t>
  </si>
  <si>
    <t>www.vvksolar.com</t>
  </si>
  <si>
    <t>24AZXPK1464E2Z6</t>
  </si>
  <si>
    <t>AZXPK1464E</t>
  </si>
  <si>
    <t>G/BTD/C-4681</t>
  </si>
  <si>
    <t>SRT20-21-PG-B-454</t>
  </si>
  <si>
    <t>N-542</t>
  </si>
  <si>
    <t>SUNRAYS ENERGY</t>
  </si>
  <si>
    <t>Keyur Shirishbhai Sheth</t>
  </si>
  <si>
    <t>Danapith,Main Bazar,</t>
  </si>
  <si>
    <t>Palitana-364270</t>
  </si>
  <si>
    <t>Palitana</t>
  </si>
  <si>
    <t>sunraysenergy@yahoo.com</t>
  </si>
  <si>
    <t>24ERDPS4880N1Z2</t>
  </si>
  <si>
    <t>ERDPS4880N</t>
  </si>
  <si>
    <t>G/BUN/C-6173</t>
  </si>
  <si>
    <t>SRT20-21-PG-B-455</t>
  </si>
  <si>
    <t>N-549</t>
  </si>
  <si>
    <t>TAIYO SOLAR SYSTEM INTEGRATOR LLP</t>
  </si>
  <si>
    <t>Chetan J Shah</t>
  </si>
  <si>
    <t>5th Floor Vrundavan Enclave Nr. AEC Cross Road</t>
  </si>
  <si>
    <t xml:space="preserve"> Naranpura</t>
  </si>
  <si>
    <t xml:space="preserve"> Ahmedabad-380013.</t>
  </si>
  <si>
    <t>9974839830, 9825324580</t>
  </si>
  <si>
    <t>info@taiyosolar.co.in;cjs1964@gmail.com</t>
  </si>
  <si>
    <t>www.taiyosolar.co.in</t>
  </si>
  <si>
    <t>24AAHFT1707G1ZG</t>
  </si>
  <si>
    <t>AAHFT1707G</t>
  </si>
  <si>
    <t>G/AHD/C-6053</t>
  </si>
  <si>
    <t>SRT-PG-A-052</t>
  </si>
  <si>
    <t>SRT20-21-PG-A-456</t>
  </si>
  <si>
    <t>N-232</t>
  </si>
  <si>
    <t>JAIMAX SUNBIM PVT LTD</t>
  </si>
  <si>
    <t>Shailesh H Patel</t>
  </si>
  <si>
    <t>I-104,MAHALXMI-02PETHAPUR CHOKADI,</t>
  </si>
  <si>
    <t>PETHAPUR</t>
  </si>
  <si>
    <t>8980024050, 9924644471</t>
  </si>
  <si>
    <t>jaimaxsunbim@gmail.com</t>
  </si>
  <si>
    <t>24AADCJ5884H1ZC</t>
  </si>
  <si>
    <t>AADCJ5884H</t>
  </si>
  <si>
    <t>G/GNR/C-6115</t>
  </si>
  <si>
    <t>05.12.2022</t>
  </si>
  <si>
    <t>SRT-PG-A-377</t>
  </si>
  <si>
    <t>SRT20-21-PG-A-457</t>
  </si>
  <si>
    <t>07.11.2021</t>
  </si>
  <si>
    <t>N-391</t>
  </si>
  <si>
    <t>RANJAN INDUSTRIES</t>
  </si>
  <si>
    <t>Jaysukhbhai Arajanbhai Ramani</t>
  </si>
  <si>
    <t>GONDAL ROAD BEHIND ST WORKSHOP</t>
  </si>
  <si>
    <t>SAMRAT INDUSTRIAL AREA MAIN ROAD</t>
  </si>
  <si>
    <t>NEAR STREET NO 3
CORNER</t>
  </si>
  <si>
    <t>ranjan28496@gmail.com</t>
  </si>
  <si>
    <t>www.ranjanindustries.in</t>
  </si>
  <si>
    <t>24AGFPR7518H1Z8</t>
  </si>
  <si>
    <t>AGFPR7518H</t>
  </si>
  <si>
    <t>G/RJK/C-8021</t>
  </si>
  <si>
    <t>SRT-PG-B-402</t>
  </si>
  <si>
    <t>SRT20-21-PG-B-458</t>
  </si>
  <si>
    <t>N-331</t>
  </si>
  <si>
    <t>Omega Power</t>
  </si>
  <si>
    <t>Ankit Goyani</t>
  </si>
  <si>
    <t>A-3, Madhav Park Society</t>
  </si>
  <si>
    <t>Ved Road</t>
  </si>
  <si>
    <t>omegapower2018@gmail.com</t>
  </si>
  <si>
    <t>24BNQPG5225B1ZC</t>
  </si>
  <si>
    <t>BNQPG5225B</t>
  </si>
  <si>
    <t>G/SUR/C-8029</t>
  </si>
  <si>
    <t>SRT20-21-PG-B-459</t>
  </si>
  <si>
    <t>30.01.2022</t>
  </si>
  <si>
    <t>N-545</t>
  </si>
  <si>
    <t>SWAMI ENERGY</t>
  </si>
  <si>
    <t>Swami Jigar Mahendrakumar</t>
  </si>
  <si>
    <t xml:space="preserve">104 AKASH COMPLEX B/H CITY BANK </t>
  </si>
  <si>
    <t>C G ROAD NAVRANGPURA</t>
  </si>
  <si>
    <t>jigar@swamienergy.com</t>
  </si>
  <si>
    <t>24BTRPS1199D1ZA</t>
  </si>
  <si>
    <t>BTRPS1199D</t>
  </si>
  <si>
    <t>G/PTN/C-3597</t>
  </si>
  <si>
    <t>13.10.2024</t>
  </si>
  <si>
    <t>SRT-PG-B-197</t>
  </si>
  <si>
    <t>SRT20-21-PG-B-460</t>
  </si>
  <si>
    <t>N-190</t>
  </si>
  <si>
    <t>Growth Power</t>
  </si>
  <si>
    <t>Dhanani Ankit Jayeshbhai</t>
  </si>
  <si>
    <t>70, Gopinath Soc</t>
  </si>
  <si>
    <t>India Colony Road</t>
  </si>
  <si>
    <t>Bapunagar,</t>
  </si>
  <si>
    <t>solar@growthpower.co.in</t>
  </si>
  <si>
    <t>24AANFG3307K1ZE</t>
  </si>
  <si>
    <t>AANFG3307K</t>
  </si>
  <si>
    <t>G/JNG/C-4099</t>
  </si>
  <si>
    <t>08.07.2025</t>
  </si>
  <si>
    <t>SRT20-21-PG-B-461</t>
  </si>
  <si>
    <t>N-307</t>
  </si>
  <si>
    <t>Harsha Abakus Solar Private Limited</t>
  </si>
  <si>
    <t>Munjal Rangwala/ HarishRangwala</t>
  </si>
  <si>
    <t>NH-8A, Sarkhej-Bavla Road,</t>
  </si>
  <si>
    <t>P.O.  Changodar</t>
  </si>
  <si>
    <t>falgun.shah@harsha-abakus.com</t>
  </si>
  <si>
    <t>www.Harsha-Abakus.com</t>
  </si>
  <si>
    <t>24AACCH5549Q1Z2</t>
  </si>
  <si>
    <t>AACCH5549Q</t>
  </si>
  <si>
    <t>G/AHD/C-6003</t>
  </si>
  <si>
    <t>SRT20-21-PG-A-462</t>
  </si>
  <si>
    <t>RBL Bank</t>
  </si>
  <si>
    <t>N-576</t>
  </si>
  <si>
    <t>VAATI POWER</t>
  </si>
  <si>
    <t>Naimish Jayantilal Kikani</t>
  </si>
  <si>
    <t>150 Feet Ring Road,Near Raiya Circle,</t>
  </si>
  <si>
    <t>vaatipower@gmail.com</t>
  </si>
  <si>
    <t>www.vaatipower.com</t>
  </si>
  <si>
    <t>24AASFV1061A1ZG</t>
  </si>
  <si>
    <t>AASFV1061A</t>
  </si>
  <si>
    <t>GJ/RJK/C-221</t>
  </si>
  <si>
    <t>17.08.2025</t>
  </si>
  <si>
    <t>SRT20-21-PG-B-463</t>
  </si>
  <si>
    <t>N-508</t>
  </si>
  <si>
    <t>STANDARD TRADING</t>
  </si>
  <si>
    <t>Harit Nansukhlal Mehta</t>
  </si>
  <si>
    <t>Standard House</t>
  </si>
  <si>
    <t>Plot No.233</t>
  </si>
  <si>
    <t>Kutch</t>
  </si>
  <si>
    <t>standardgensets@gmail.com</t>
  </si>
  <si>
    <t>24ACDPM4376Q1Z2</t>
  </si>
  <si>
    <t>ACDPM4376Q</t>
  </si>
  <si>
    <t>GJ/KTC/C-00331</t>
  </si>
  <si>
    <t>07.09.2025</t>
  </si>
  <si>
    <t>SRT20-21-PG-B-464</t>
  </si>
  <si>
    <t>N-554</t>
  </si>
  <si>
    <t>TechSunBio</t>
  </si>
  <si>
    <t>Tejus M Patel</t>
  </si>
  <si>
    <t xml:space="preserve">B-602BANVARI RESIDENCY </t>
  </si>
  <si>
    <t>OPP DIAMOND INSTITUTE</t>
  </si>
  <si>
    <t xml:space="preserve"> VESU SURAT 395007</t>
  </si>
  <si>
    <t>9824767473, 8320752684</t>
  </si>
  <si>
    <t>tejaspatel@techsunbio.com</t>
  </si>
  <si>
    <t>www.techsunbio.com</t>
  </si>
  <si>
    <t>24AAJFT4903E1ZE</t>
  </si>
  <si>
    <t>AAJFT4903E</t>
  </si>
  <si>
    <t>G/SUR/C-7078</t>
  </si>
  <si>
    <t>SRT-PG-A-146</t>
  </si>
  <si>
    <t>SRT20-21-PG-A-465</t>
  </si>
  <si>
    <t>N-78</t>
  </si>
  <si>
    <t>Bharat G Patel</t>
  </si>
  <si>
    <t>A-904,Synergy Tower,Near Vodafone House,</t>
  </si>
  <si>
    <t>Corporate Road,Prahaladnagar</t>
  </si>
  <si>
    <t>bharatgpatel7784@gmail.com</t>
  </si>
  <si>
    <t>24AFYPS7471Q1Z3</t>
  </si>
  <si>
    <t>AFYPS7471Q</t>
  </si>
  <si>
    <t>G/RJK/C-3426</t>
  </si>
  <si>
    <t>02.06.2024</t>
  </si>
  <si>
    <t>SRT20-21-PG-B-466</t>
  </si>
  <si>
    <t>N-371</t>
  </si>
  <si>
    <t>PRASHANT ENTERPRISE</t>
  </si>
  <si>
    <t>Prasant Patel</t>
  </si>
  <si>
    <t>A-7 Rajnigandha Raw House, Shastri Road,</t>
  </si>
  <si>
    <t>Bardoli</t>
  </si>
  <si>
    <t>prpatel7@gmail.com</t>
  </si>
  <si>
    <t>24AOSPP6085J1Z7</t>
  </si>
  <si>
    <t>AOSPP6085J</t>
  </si>
  <si>
    <t>G/SUR/C-8573</t>
  </si>
  <si>
    <t>24.02.2025</t>
  </si>
  <si>
    <t>SRT20-21-PG-B-467</t>
  </si>
  <si>
    <t>N-270</t>
  </si>
  <si>
    <t>KUNAL POWER</t>
  </si>
  <si>
    <t>Kalpesh B Markana</t>
  </si>
  <si>
    <t>NH 8-B, TATKAL CHOKDI</t>
  </si>
  <si>
    <t>NEAR HP PETROL PUMP</t>
  </si>
  <si>
    <t>JETPUR</t>
  </si>
  <si>
    <t>360370,</t>
  </si>
  <si>
    <t>KUNALPOWER9220@GMAIL.COM</t>
  </si>
  <si>
    <t>24AYYPM5174D1Z1</t>
  </si>
  <si>
    <t>AYYPM5174D</t>
  </si>
  <si>
    <t>G/RJK/C-6868</t>
  </si>
  <si>
    <t>SRT20-21-PG-B-468</t>
  </si>
  <si>
    <t>N-148</t>
  </si>
  <si>
    <t>Ethical Engineering</t>
  </si>
  <si>
    <t>Nil Kanani/ Anilkumar Nimavat</t>
  </si>
  <si>
    <t>Sitaram Park, Block no 12/7,</t>
  </si>
  <si>
    <t>Nr. Gokulnagar, Jakatnaka</t>
  </si>
  <si>
    <t>JAMNAGAR</t>
  </si>
  <si>
    <t>9033407196, 9722846728</t>
  </si>
  <si>
    <t>ethicalengineering18@gmail.com</t>
  </si>
  <si>
    <t>24AAHFE3321R1ZA</t>
  </si>
  <si>
    <t>AAHFE3321R</t>
  </si>
  <si>
    <t>GJ/JNR/C-00124</t>
  </si>
  <si>
    <t>21.06.2025</t>
  </si>
  <si>
    <t>SRT20-21-PG-B-469</t>
  </si>
  <si>
    <t>N-601</t>
  </si>
  <si>
    <t>VRG ENERGY INDIA PRIVATE LIMITED</t>
  </si>
  <si>
    <t>Vijay Janubhai Rathod</t>
  </si>
  <si>
    <t>G-2119 Nr.Galaxy Stamping</t>
  </si>
  <si>
    <t>Kadvani Forge Road</t>
  </si>
  <si>
    <t>Kishan Gate-2 Metoda GIDC</t>
  </si>
  <si>
    <t>info@vrgenergy.com</t>
  </si>
  <si>
    <t>www.vrgenergy.com</t>
  </si>
  <si>
    <t>24AADCV5169M1ZV</t>
  </si>
  <si>
    <t>AADCV5169M</t>
  </si>
  <si>
    <t>G/RJK/C-6182</t>
  </si>
  <si>
    <t>28.12.2022</t>
  </si>
  <si>
    <t>SRT20-21-PG-A-470</t>
  </si>
  <si>
    <t>N-144</t>
  </si>
  <si>
    <t>ENERGY ASSET SOLUTION PVT LTD</t>
  </si>
  <si>
    <t>Ashutosh Prakash Yadav</t>
  </si>
  <si>
    <t xml:space="preserve">809-811 Prashwanath Business Park </t>
  </si>
  <si>
    <t>NR Prahladnagar Garden Prahladnagar</t>
  </si>
  <si>
    <t>Ahmedaabd</t>
  </si>
  <si>
    <t>7623011137, 9825098956</t>
  </si>
  <si>
    <t>ashutosh@energyasset.in</t>
  </si>
  <si>
    <t>www.energyasset.in</t>
  </si>
  <si>
    <t>24AAECE1741K1ZT</t>
  </si>
  <si>
    <t>AAECE1741K</t>
  </si>
  <si>
    <t>G/AHD/C-6043</t>
  </si>
  <si>
    <t>SRT-PG-A-384</t>
  </si>
  <si>
    <t>SRT20-21-PG-A-471</t>
  </si>
  <si>
    <t>27.11.2021</t>
  </si>
  <si>
    <t>N-527</t>
  </si>
  <si>
    <t>Sunnovative solar energy solution pvt ltd</t>
  </si>
  <si>
    <t>Ravi kumar Harsoda</t>
  </si>
  <si>
    <t>1,Tirupati Ind. Area,Opp. Jagdish Auto,</t>
  </si>
  <si>
    <t>Ravidip Elco, Behind Gokuldham Road,</t>
  </si>
  <si>
    <t>Mavdi,150 Foot Ring Road,</t>
  </si>
  <si>
    <t>ravi@sunnovative.com</t>
  </si>
  <si>
    <t>www.sunnovative.com</t>
  </si>
  <si>
    <t>24ABDCS5798J1ZR</t>
  </si>
  <si>
    <t>ABDCS5798J</t>
  </si>
  <si>
    <t>GJ/RJK/C-00543</t>
  </si>
  <si>
    <t>SRT20-21-PG-B-472</t>
  </si>
  <si>
    <t>25.11.2022</t>
  </si>
  <si>
    <t>N-396</t>
  </si>
  <si>
    <t>Ray Botix Technologies Pvt. Ltd.</t>
  </si>
  <si>
    <t>Jaineel Gandhi/ Sarmeel Gandhi</t>
  </si>
  <si>
    <t>2nd Floor A-5 Shivalik Business Center</t>
  </si>
  <si>
    <t xml:space="preserve"> B/h Rajpath club S.G.Highway </t>
  </si>
  <si>
    <t xml:space="preserve"> Ahmedabad-380058</t>
  </si>
  <si>
    <t>9978100900, 6354185626</t>
  </si>
  <si>
    <t>tender.raybotix@gmail.com</t>
  </si>
  <si>
    <t>www.raybotix.com</t>
  </si>
  <si>
    <t>24AAICR0561J1ZE</t>
  </si>
  <si>
    <t>AAICR0561J</t>
  </si>
  <si>
    <t>G/AHD/C-6150</t>
  </si>
  <si>
    <t>18.12.2022</t>
  </si>
  <si>
    <t>SRT-PG-A-264</t>
  </si>
  <si>
    <t>SRT20-21-PG-B-473</t>
  </si>
  <si>
    <t>15.01.2023</t>
  </si>
  <si>
    <t>N-119</t>
  </si>
  <si>
    <t>MK Electricals</t>
  </si>
  <si>
    <t>Digant Marendrakumar Shah</t>
  </si>
  <si>
    <t>5, Anuradha Appartments</t>
  </si>
  <si>
    <t>Nr L.I.C Office</t>
  </si>
  <si>
    <t>Vasna</t>
  </si>
  <si>
    <t>digant.shah10@gmail.com</t>
  </si>
  <si>
    <t>www.mkelectricals.com</t>
  </si>
  <si>
    <t>24FGEPS3276P1ZN</t>
  </si>
  <si>
    <t>FGEPS3276P</t>
  </si>
  <si>
    <t>G/AHD/C-6449</t>
  </si>
  <si>
    <t>27.03.2023</t>
  </si>
  <si>
    <t>SRT20-21-PG-B-474</t>
  </si>
  <si>
    <t>The Kalupur Commercial Co-Operative Bank Ltd</t>
  </si>
  <si>
    <t>N-75</t>
  </si>
  <si>
    <t>Bhagwati Electricals</t>
  </si>
  <si>
    <t>Jitendra Ravjibhai Savaliya</t>
  </si>
  <si>
    <t>12, BHAGWATI SHOPPING CENTRE</t>
  </si>
  <si>
    <t>RAJKOT BHAVNAGAR ROAD</t>
  </si>
  <si>
    <t>NEAR TAPADIYA ASHRAM</t>
  </si>
  <si>
    <t>BABRA</t>
  </si>
  <si>
    <t>bhagwatielectricals99091@gmail.com</t>
  </si>
  <si>
    <t>24BKVPS3956F1ZJ</t>
  </si>
  <si>
    <t>BKVPS3956F</t>
  </si>
  <si>
    <t>G/AMR/C-5505</t>
  </si>
  <si>
    <t>24.04.2022</t>
  </si>
  <si>
    <t>SRT20-21-PG-B-475</t>
  </si>
  <si>
    <t>N-207</t>
  </si>
  <si>
    <t>Helios Selene</t>
  </si>
  <si>
    <t>Kishan Shukla/ Sachiben J Bhatt</t>
  </si>
  <si>
    <t>02/B-5, Simandhar Enclave,Jantanagar Road,</t>
  </si>
  <si>
    <t>Pavapuri,Ghatlodiya</t>
  </si>
  <si>
    <t>7600132252, 8758553312</t>
  </si>
  <si>
    <t>jaybhatt.86@gmail.com</t>
  </si>
  <si>
    <t>www.heliusselene.in</t>
  </si>
  <si>
    <t>24AAMFH0679N1ZV</t>
  </si>
  <si>
    <t>AAMFH0679N</t>
  </si>
  <si>
    <t>G/AHD/C-8054</t>
  </si>
  <si>
    <t>SRT20-21-PG-B-476</t>
  </si>
  <si>
    <t>18.03.2022</t>
  </si>
  <si>
    <t>N-460</t>
  </si>
  <si>
    <t>Shree Surya Solar Solution</t>
  </si>
  <si>
    <t>Hardik V Sanghavi/ Rishit V Sanghavi</t>
  </si>
  <si>
    <t xml:space="preserve">618 Indraprasth </t>
  </si>
  <si>
    <t>Pancheswar Tower</t>
  </si>
  <si>
    <t xml:space="preserve"> Jamnagar</t>
  </si>
  <si>
    <t>shreesurya2016@gmail.com</t>
  </si>
  <si>
    <t>24ADBFS1247H1ZC</t>
  </si>
  <si>
    <t>ADBFS1247H</t>
  </si>
  <si>
    <t>G/JNR/C-8150</t>
  </si>
  <si>
    <t>SRT-PG-B-433</t>
  </si>
  <si>
    <t>SRT20-21-PG-A-477</t>
  </si>
  <si>
    <t>N-574</t>
  </si>
  <si>
    <t>Upvoltage Solutions LLP</t>
  </si>
  <si>
    <t>Alok Kothari</t>
  </si>
  <si>
    <t>B/501 Rajshree Avenue</t>
  </si>
  <si>
    <t>Nr. Dinesh Hall</t>
  </si>
  <si>
    <t>Ashram Road</t>
  </si>
  <si>
    <t>7600019796, 8690397161</t>
  </si>
  <si>
    <t>SOLAR@UPVOLTAGE.CO.IN</t>
  </si>
  <si>
    <t>www.upvoltage.co.in</t>
  </si>
  <si>
    <t>24AAFFU5399F1ZV</t>
  </si>
  <si>
    <t>AAFFU5399F</t>
  </si>
  <si>
    <t>G/AHD/C-7684</t>
  </si>
  <si>
    <t>14.05.2024</t>
  </si>
  <si>
    <t>SRT-PG-B-337</t>
  </si>
  <si>
    <t>SRT20-21-PG-B-478</t>
  </si>
  <si>
    <t>N-524</t>
  </si>
  <si>
    <t>Mayur Odedara</t>
  </si>
  <si>
    <t>GJ/JNG/C-00139</t>
  </si>
  <si>
    <t>SRT20-21-PG-B-479</t>
  </si>
  <si>
    <t>N-259</t>
  </si>
  <si>
    <t>19.10.2020</t>
  </si>
  <si>
    <t>Shreeram Khatri</t>
  </si>
  <si>
    <t>G/GNR/C-5984</t>
  </si>
  <si>
    <t>SRT20-21-PG-A-480</t>
  </si>
  <si>
    <t>07.03.2022</t>
  </si>
  <si>
    <t>N-283</t>
  </si>
  <si>
    <t>Mahalaxmi Electricals</t>
  </si>
  <si>
    <t>Hitesh H Patel</t>
  </si>
  <si>
    <t xml:space="preserve">C-107 Supath-2 </t>
  </si>
  <si>
    <t xml:space="preserve">Near Old Vadaj Bus Stand Ashram Road </t>
  </si>
  <si>
    <t>9909287928, 8238914975</t>
  </si>
  <si>
    <t>mahalaxmi.electricals_07@yahoo.com</t>
  </si>
  <si>
    <t>24AAPFM3112Q2ZY</t>
  </si>
  <si>
    <t>AAPFM3112Q</t>
  </si>
  <si>
    <t>GJ/RHD/C-00104</t>
  </si>
  <si>
    <t>07.06.2025</t>
  </si>
  <si>
    <t>SRT-PG-A-041</t>
  </si>
  <si>
    <t>SRT20-21-PG-A-481</t>
  </si>
  <si>
    <t>N-90</t>
  </si>
  <si>
    <t>Photonics Watertech Pvt Ltd</t>
  </si>
  <si>
    <t>Vasant Patel/ Brijesh Patel/ Jayvik Patel/ Rakshji Shah</t>
  </si>
  <si>
    <t xml:space="preserve">851 Electronics Estate GIDC </t>
  </si>
  <si>
    <t xml:space="preserve">Sector - 25 </t>
  </si>
  <si>
    <t>Gandhinagar Gujarat - 382025</t>
  </si>
  <si>
    <t>vasant@photonicslights.com, solar@photonicslights.com</t>
  </si>
  <si>
    <t>www.photonicslights.com</t>
  </si>
  <si>
    <t>24AAFCP9602F1ZK</t>
  </si>
  <si>
    <t>AAFCP9602F</t>
  </si>
  <si>
    <t>G/GNR/C-4007</t>
  </si>
  <si>
    <t>25.05.2020</t>
  </si>
  <si>
    <t>SRT-PG-A-371</t>
  </si>
  <si>
    <t>SRT20-21-PG-A-482</t>
  </si>
  <si>
    <t>N-250</t>
  </si>
  <si>
    <t>J S COMPANY</t>
  </si>
  <si>
    <t>Patel Axaykumar shankar Bhai</t>
  </si>
  <si>
    <t>2ND FLOOR,LAXMINAGAR NURSERY</t>
  </si>
  <si>
    <t>OPP.PRAJAPATIVAS,GUJARAT</t>
  </si>
  <si>
    <t>STADIUM,MOTERA,SABARMATI,</t>
  </si>
  <si>
    <t>9998332272 / 8128468355</t>
  </si>
  <si>
    <t>jscompany9@gmail.com</t>
  </si>
  <si>
    <t>24CQEPP0316C1ZG</t>
  </si>
  <si>
    <t>CQEPP0316C</t>
  </si>
  <si>
    <t>GJ/AHD/C-00479</t>
  </si>
  <si>
    <t>SRT20-21-PG-B-483</t>
  </si>
  <si>
    <t>16.01.2022</t>
  </si>
  <si>
    <t>N-192</t>
  </si>
  <si>
    <t>G S Construction</t>
  </si>
  <si>
    <t>Ganpati S Mishra</t>
  </si>
  <si>
    <t xml:space="preserve">C-301 silver crest </t>
  </si>
  <si>
    <t>near green arcade pal adajan</t>
  </si>
  <si>
    <t>surat-394510</t>
  </si>
  <si>
    <t>9824460484, 7433943464</t>
  </si>
  <si>
    <t>G.S.CONSTRUCTION07@GMAIL.COM</t>
  </si>
  <si>
    <t>24AHCPM7318N1Z3</t>
  </si>
  <si>
    <t>AHCPM7318N</t>
  </si>
  <si>
    <t>G/SUR/C-7789</t>
  </si>
  <si>
    <t>SRT-PG-B-188</t>
  </si>
  <si>
    <t>SRT20-21-PG-A-484</t>
  </si>
  <si>
    <t>11.01.2022</t>
  </si>
  <si>
    <t>N-267</t>
  </si>
  <si>
    <t>Krishna Electricals</t>
  </si>
  <si>
    <t>Ramesh Savdasbhai oredara</t>
  </si>
  <si>
    <t>7 Harikrishna Complex</t>
  </si>
  <si>
    <t>Vanthali Swami gate</t>
  </si>
  <si>
    <t>Timbavadi, Junagadh</t>
  </si>
  <si>
    <t>Junagadh</t>
  </si>
  <si>
    <t>krishnasolar2021@gmail.com;ramesh.odedara@yahoo.com</t>
  </si>
  <si>
    <t>Krishnaelectricals.com</t>
  </si>
  <si>
    <t>24AALPO3222H1ZW</t>
  </si>
  <si>
    <t>AALPO3222H</t>
  </si>
  <si>
    <t>G/JNG/C-953</t>
  </si>
  <si>
    <t>SRT20-21-PG-B-485</t>
  </si>
  <si>
    <t>N-409</t>
  </si>
  <si>
    <t>RISING ENERGY SOLUTIONS</t>
  </si>
  <si>
    <t>Dipeshkumar Patel</t>
  </si>
  <si>
    <t>A-112,First Floor,Riverside Business Park,</t>
  </si>
  <si>
    <t>Modasa-Samlaji Road,Modasa</t>
  </si>
  <si>
    <t>Modasa</t>
  </si>
  <si>
    <t>9429743796, 9427699727</t>
  </si>
  <si>
    <t>risingenergy@yahoo.com</t>
  </si>
  <si>
    <t>Risingenergy.co.in</t>
  </si>
  <si>
    <t>24BOJPP9217G1ZQ</t>
  </si>
  <si>
    <t>BOJPP9217G</t>
  </si>
  <si>
    <t>G/ARV/C-8545</t>
  </si>
  <si>
    <t>SRT20-21-PG-B-486</t>
  </si>
  <si>
    <t>N-290</t>
  </si>
  <si>
    <t>Maruti Construction Co.</t>
  </si>
  <si>
    <t>Sureshbhai J Patel</t>
  </si>
  <si>
    <t>B-504 Empire Business Hub,Siencity Road,</t>
  </si>
  <si>
    <t>Sola</t>
  </si>
  <si>
    <t>marutcc9@gmail.com</t>
  </si>
  <si>
    <t>24AETPP7047M1ZP</t>
  </si>
  <si>
    <t>AETPP7047M</t>
  </si>
  <si>
    <t>GJ/AHD/C-00468</t>
  </si>
  <si>
    <t>04.10.2025</t>
  </si>
  <si>
    <t>SRT20-21-PG-B-487</t>
  </si>
  <si>
    <t>N-309</t>
  </si>
  <si>
    <t>NAKODA PRODUCTS</t>
  </si>
  <si>
    <t>Sabnjay Mehta</t>
  </si>
  <si>
    <t>Narsinhaji Estate Wadi-Yamuna</t>
  </si>
  <si>
    <t>Mill Road</t>
  </si>
  <si>
    <t>9925007665, 9825322552</t>
  </si>
  <si>
    <t>punith@nakodaproducts.com</t>
  </si>
  <si>
    <t>www.nakodaproducts.com</t>
  </si>
  <si>
    <t>24AAEFN6717H1ZB</t>
  </si>
  <si>
    <t>AAEFN6717H</t>
  </si>
  <si>
    <t>G/BRD/C-6164</t>
  </si>
  <si>
    <t>SRT-PG-A-364</t>
  </si>
  <si>
    <t>SRT20-21-PG-A-488</t>
  </si>
  <si>
    <t>India overseas Bank</t>
  </si>
  <si>
    <t>N-432</t>
  </si>
  <si>
    <t>Sc Solar Solution</t>
  </si>
  <si>
    <t>Mrs Bhavini Shah</t>
  </si>
  <si>
    <t>Chandramani Nr. Jain UpashrayaStation Road</t>
  </si>
  <si>
    <t>SaribujrangAmalsadNAVSARI</t>
  </si>
  <si>
    <t>NAVSARI-NAVSARI</t>
  </si>
  <si>
    <t>info@scsolarsolution.in</t>
  </si>
  <si>
    <t>www.scsolarsoluction.in</t>
  </si>
  <si>
    <t>24DBNPS3733M1Z2</t>
  </si>
  <si>
    <t>DBNPS3733M</t>
  </si>
  <si>
    <t>G/NVR/C-8169</t>
  </si>
  <si>
    <t>15.11.2024</t>
  </si>
  <si>
    <t>SRT-PG-B-436</t>
  </si>
  <si>
    <t>SRT20-21-PG-B-489</t>
  </si>
  <si>
    <t>N-12</t>
  </si>
  <si>
    <t>Aatish Solar</t>
  </si>
  <si>
    <t>Jasmin S Rathod</t>
  </si>
  <si>
    <t>"Shivam", Plot No-3,Goldan Park,</t>
  </si>
  <si>
    <t>Opp. Satyam Party Plot,Nana Mava Main Road,</t>
  </si>
  <si>
    <t>RAjkot</t>
  </si>
  <si>
    <t>8000343572, 9925206997</t>
  </si>
  <si>
    <t>info@aatishsolar.com</t>
  </si>
  <si>
    <t>www.Aatishsolar.com</t>
  </si>
  <si>
    <t>24ABQFA3605C1ZV</t>
  </si>
  <si>
    <t>ABQFA3605C</t>
  </si>
  <si>
    <t>GJ/RJK/C-00580</t>
  </si>
  <si>
    <t>16.10.2025</t>
  </si>
  <si>
    <t>SRT20-21-PG-B-490</t>
  </si>
  <si>
    <t>N-125</t>
  </si>
  <si>
    <t>DRASHTA POWER CONSULTANTS PRIVATE LIMITED</t>
  </si>
  <si>
    <t>Abhijit Shukla/ Ajay Shah</t>
  </si>
  <si>
    <t>402,  Aniket Complex</t>
  </si>
  <si>
    <t>Nr.Girish Cold Drink</t>
  </si>
  <si>
    <t>Navrangpara, Ahmedabad</t>
  </si>
  <si>
    <t>as@drashtapower.com</t>
  </si>
  <si>
    <t>www.drashtapower.com</t>
  </si>
  <si>
    <t>24AACCD4579J1ZG</t>
  </si>
  <si>
    <t>AACCD4579J</t>
  </si>
  <si>
    <t>GJ/AHD/C-00577</t>
  </si>
  <si>
    <t>SRT20-21-PG-A-491</t>
  </si>
  <si>
    <t>18.11.2021</t>
  </si>
  <si>
    <t>N-517</t>
  </si>
  <si>
    <t>Sunbloom Energy Private Limited</t>
  </si>
  <si>
    <t>Pooja Hiteshkumar Kapadia</t>
  </si>
  <si>
    <t>Ashirwad Desaiwad HN 1710</t>
  </si>
  <si>
    <t xml:space="preserve"> Chikhli</t>
  </si>
  <si>
    <t xml:space="preserve"> Gujarat - 396521 Dist. Navsari</t>
  </si>
  <si>
    <t>CHIKHLI</t>
  </si>
  <si>
    <t>info@sunbloomenergy.com</t>
  </si>
  <si>
    <t>24AAYCS3104L1Z0</t>
  </si>
  <si>
    <t>AAYCS3104L</t>
  </si>
  <si>
    <t>G/NVR/C-7457</t>
  </si>
  <si>
    <t>SRT-PG-B-219</t>
  </si>
  <si>
    <t>SRT20-21-PG-B-492</t>
  </si>
  <si>
    <t>N-116</t>
  </si>
  <si>
    <t>DHANLAXMI ELECTRIC CO</t>
  </si>
  <si>
    <t>K R Rathod</t>
  </si>
  <si>
    <t xml:space="preserve">QTR NO L 2/54 </t>
  </si>
  <si>
    <t>M Yard Hudco QTR</t>
  </si>
  <si>
    <t>9727506537, 7403999991</t>
  </si>
  <si>
    <t>dhanlaxmisolar2020@gmail.com</t>
  </si>
  <si>
    <t>24AADFD4549E2ZP</t>
  </si>
  <si>
    <t>AADFD4549E</t>
  </si>
  <si>
    <t>GRC-1070</t>
  </si>
  <si>
    <t>SRT-PG-B-310</t>
  </si>
  <si>
    <t>SRT20-21-PG-B-493</t>
  </si>
  <si>
    <t>N-373</t>
  </si>
  <si>
    <t>Prayosha Corporation</t>
  </si>
  <si>
    <t>Mahessh B Virani</t>
  </si>
  <si>
    <t>23, Radhakrishna Society,</t>
  </si>
  <si>
    <t>Ved Gurukul Road, Katargam</t>
  </si>
  <si>
    <t>prayoshacorporation.india@gmail.com</t>
  </si>
  <si>
    <t>24AAVFP354OK12U</t>
  </si>
  <si>
    <t>AAVFP354OK</t>
  </si>
  <si>
    <t>GJ/SUR/C-00110</t>
  </si>
  <si>
    <t>SRT20-21-PG-B-494</t>
  </si>
  <si>
    <t>N-251</t>
  </si>
  <si>
    <t>GREEN SUN ENERGY</t>
  </si>
  <si>
    <t>Gandhi Jyoti Rajesh</t>
  </si>
  <si>
    <t>5-6-7 Dipawali Center 2nd floor</t>
  </si>
  <si>
    <t>Opp.Old High Court, BOB Lane</t>
  </si>
  <si>
    <t>Income Tax Cross Road</t>
  </si>
  <si>
    <t>teamgreensun@gmail.com</t>
  </si>
  <si>
    <t>24CNPPG3509J1ZW</t>
  </si>
  <si>
    <t>CNPPG3509J</t>
  </si>
  <si>
    <t>GJ/AHD/C-00579</t>
  </si>
  <si>
    <t>SRT20-21-PG-B-495</t>
  </si>
  <si>
    <t>N-139</t>
  </si>
  <si>
    <t>Ellume Solar Pvt. Ltd</t>
  </si>
  <si>
    <t>Rajendra Krishnalal Damania/ Jyoti Rajendra Damania</t>
  </si>
  <si>
    <t>TF/07 Shantam Green Commercial Complex</t>
  </si>
  <si>
    <t>Nr. Raneshwar Temple</t>
  </si>
  <si>
    <t>Vasna- Bhayli Road</t>
  </si>
  <si>
    <t>8369995941, 75730 03110</t>
  </si>
  <si>
    <t>veenit.panchal@ellumesolar.com; rajendra.damania@ellumesolar.com</t>
  </si>
  <si>
    <t>www.ellumesolar.com</t>
  </si>
  <si>
    <t>24AACCE6095Q1Z2</t>
  </si>
  <si>
    <t>AACCE6095Q</t>
  </si>
  <si>
    <t>G/BRD/C-6095</t>
  </si>
  <si>
    <t>SRT-PG-A-053</t>
  </si>
  <si>
    <t>SRT20-21-PG-B-496</t>
  </si>
  <si>
    <t>18.11.2022</t>
  </si>
  <si>
    <t>N-489</t>
  </si>
  <si>
    <t>SOLARIZE RENEWABLES PRIVATE LIMITED</t>
  </si>
  <si>
    <t>Shashank Malpande</t>
  </si>
  <si>
    <t xml:space="preserve">F-33 SHREE SAHAJANAND KUTIR AND LAGHU AUDHYOGIK SAHAKARI VASAHAT LTD </t>
  </si>
  <si>
    <t>MUJMAHUDA</t>
  </si>
  <si>
    <t>9081999401, 9081999402</t>
  </si>
  <si>
    <t>info@solarizerenewables.com</t>
  </si>
  <si>
    <t>www.solarizerenewables.com</t>
  </si>
  <si>
    <t>24AAKCM2304C1Z3</t>
  </si>
  <si>
    <t>AAKCM2304C</t>
  </si>
  <si>
    <t>G/BRD/C-6241</t>
  </si>
  <si>
    <t>18.01.2023</t>
  </si>
  <si>
    <t>SRT-PG-A-381</t>
  </si>
  <si>
    <t>SRT20-21-PG-B-497</t>
  </si>
  <si>
    <t>Bank of Maharashtra</t>
  </si>
  <si>
    <t>N-334</t>
  </si>
  <si>
    <t>Onix Structure Private Limited</t>
  </si>
  <si>
    <t>Nikhil H Savaliya</t>
  </si>
  <si>
    <t>D-304 Imperial Height opp. Big Bazar</t>
  </si>
  <si>
    <t xml:space="preserve"> 150 Feet Ring Road</t>
  </si>
  <si>
    <t xml:space="preserve"> Rajkot -360005</t>
  </si>
  <si>
    <t>onixstructurepvt.ltd@gmail.com</t>
  </si>
  <si>
    <t>www.onixgroup.in</t>
  </si>
  <si>
    <t>24AADCE8197L1Z4</t>
  </si>
  <si>
    <t>AADCE8197L</t>
  </si>
  <si>
    <t>G/RJK/C-4927</t>
  </si>
  <si>
    <t>07.08.2021</t>
  </si>
  <si>
    <t>SRT-PG-A-249</t>
  </si>
  <si>
    <t>SRT20-21-PG-A-498</t>
  </si>
  <si>
    <t>N-464</t>
  </si>
  <si>
    <t>SHREE RAM ENTERPRISE</t>
  </si>
  <si>
    <t>Solanki Sardarsinh.H</t>
  </si>
  <si>
    <t>New Add :Shivalay Shopping No:02First FloorShop No-7</t>
  </si>
  <si>
    <t>opp. Kalyanpar Road, AMD-BVN Highway Road</t>
  </si>
  <si>
    <t>Vallbhipur</t>
  </si>
  <si>
    <t>8154845959, 9724300050</t>
  </si>
  <si>
    <t>shreeramvalbhi7@gmail.com</t>
  </si>
  <si>
    <t>24BJAPS0240J1Z1</t>
  </si>
  <si>
    <t>BJAPS0240JA</t>
  </si>
  <si>
    <t>G/BUN/C-7952</t>
  </si>
  <si>
    <t>04.08.2024</t>
  </si>
  <si>
    <t>SRT-PG-B-355</t>
  </si>
  <si>
    <t>SRT20-21-PG-B-499</t>
  </si>
  <si>
    <t>N-118</t>
  </si>
  <si>
    <t>Tropical Solar Energy Pvt. Ltd.</t>
  </si>
  <si>
    <t>Dhvanit Pathak/ Ketanben Pathak</t>
  </si>
  <si>
    <t xml:space="preserve">104-105 EMERALD </t>
  </si>
  <si>
    <t>OPP. HOTEL CROWN NAVRAGPURA</t>
  </si>
  <si>
    <t>C.G.Road</t>
  </si>
  <si>
    <t>9428510372, 8160023355</t>
  </si>
  <si>
    <t>connect@tropicalsolar.in</t>
  </si>
  <si>
    <t>www.tropicalsolar.in</t>
  </si>
  <si>
    <t>24AAFCT2461G1ZJ</t>
  </si>
  <si>
    <t>AAFCT2461G</t>
  </si>
  <si>
    <t>G/AHD/C-6944</t>
  </si>
  <si>
    <t>27.08.2023</t>
  </si>
  <si>
    <t>SRT-PG-A-406</t>
  </si>
  <si>
    <t>SRT20-21-PG-B-500</t>
  </si>
  <si>
    <t>N-402</t>
  </si>
  <si>
    <t>REDSUN SOLAR INDUSTRIES</t>
  </si>
  <si>
    <t>Ghetia Rigalkumar Damji</t>
  </si>
  <si>
    <t>PLOT NO 35 SOMNATH INDUSTRIAL AREA OPP JAMWADI VILLAGE</t>
  </si>
  <si>
    <t xml:space="preserve"> N H 27 GONDAL PIN CODE 360311</t>
  </si>
  <si>
    <t xml:space="preserve"> PIN CODE-360311</t>
  </si>
  <si>
    <t>GONDAL</t>
  </si>
  <si>
    <t>9825632875, 9428462301</t>
  </si>
  <si>
    <t>info@redsunin.com</t>
  </si>
  <si>
    <t>www.reosunin.com</t>
  </si>
  <si>
    <t>24AANFR3142B1ZL</t>
  </si>
  <si>
    <t>AANFR3142B</t>
  </si>
  <si>
    <t>G/RJK/C-6657</t>
  </si>
  <si>
    <t>SRT-PG-A-329</t>
  </si>
  <si>
    <t>SRT20-21-PG-B-501</t>
  </si>
  <si>
    <t>N-366</t>
  </si>
  <si>
    <t>POWERTREX SOLAR</t>
  </si>
  <si>
    <t>Anilbhai Khokhar/ Dharmesh Posj=hiya</t>
  </si>
  <si>
    <t>11, Sagun Apartment</t>
  </si>
  <si>
    <t>Padar Chowk</t>
  </si>
  <si>
    <t>Joshipura</t>
  </si>
  <si>
    <t>9327988859, 998230106</t>
  </si>
  <si>
    <t>powertrexsolar@gmail.com</t>
  </si>
  <si>
    <t>24AAYFP7247C1ZW</t>
  </si>
  <si>
    <t>AAYFP7247C</t>
  </si>
  <si>
    <t>GJ/JNG/C-00196</t>
  </si>
  <si>
    <t>SRT20-21-PG-B-502</t>
  </si>
  <si>
    <t>16.10.2022</t>
  </si>
  <si>
    <t>N-88</t>
  </si>
  <si>
    <t>Brahmadip Enterprise</t>
  </si>
  <si>
    <t>Kashyap D Pandya</t>
  </si>
  <si>
    <t>"Shivam",21-A,D.L.B. Society,Opp. S.T. Bus Depot,</t>
  </si>
  <si>
    <t>Amreli</t>
  </si>
  <si>
    <t>brahmadip.solar@yahoo.com</t>
  </si>
  <si>
    <t>24ADXPP6140J1Z1</t>
  </si>
  <si>
    <t>ADXPP6140J</t>
  </si>
  <si>
    <t>GJ/AMR/C-00199</t>
  </si>
  <si>
    <t>SRT20-21-PG-B-503</t>
  </si>
  <si>
    <t>19.10.20202</t>
  </si>
  <si>
    <t>N-145</t>
  </si>
  <si>
    <t>EnerzyTech Induatries Private Limited</t>
  </si>
  <si>
    <t>Deep Bhojani</t>
  </si>
  <si>
    <t>A-10, Tulsi Estate, Opp. Bhagyoday Hotel</t>
  </si>
  <si>
    <t>Changodar</t>
  </si>
  <si>
    <t>7069088999, 9727139999</t>
  </si>
  <si>
    <t>deep.bhojani@enerzytech.com</t>
  </si>
  <si>
    <t>www.energytech.com</t>
  </si>
  <si>
    <t>24AADCE0038L1ZW</t>
  </si>
  <si>
    <t>AADCE0038L</t>
  </si>
  <si>
    <t>G/AHD/C-5745</t>
  </si>
  <si>
    <t>02.08.2022</t>
  </si>
  <si>
    <t>SRT-PG-A-204</t>
  </si>
  <si>
    <t>SRT20-21-PG-A-504</t>
  </si>
  <si>
    <t>N-176</t>
  </si>
  <si>
    <t>20.10.2020</t>
  </si>
  <si>
    <t>Jaydeep Mangukiya</t>
  </si>
  <si>
    <t>www.gogreen-solar.in</t>
  </si>
  <si>
    <t>G/SUR/C-7823</t>
  </si>
  <si>
    <t>SRT20-21-PG-B-505</t>
  </si>
  <si>
    <t>18.10.2022</t>
  </si>
  <si>
    <t>N-4</t>
  </si>
  <si>
    <t>Pravin S Goswami</t>
  </si>
  <si>
    <t>www.4sunpower.in</t>
  </si>
  <si>
    <t>GJ/AHD/C-00604</t>
  </si>
  <si>
    <t>SRT20-21-PG-B-506</t>
  </si>
  <si>
    <t>N-578</t>
  </si>
  <si>
    <t>VALLABH CORPORATION</t>
  </si>
  <si>
    <t>Kaviraj Patel</t>
  </si>
  <si>
    <t>T-19/3rd Floor,Sukan Mall,</t>
  </si>
  <si>
    <t>Nr.Rajsthan Hospital,Shahibag,Ahmedabad</t>
  </si>
  <si>
    <t>infosolar@vallabhcorporation.com</t>
  </si>
  <si>
    <t>24AAMFV6767D1ZT</t>
  </si>
  <si>
    <t>AAMFV6767D</t>
  </si>
  <si>
    <t>G/AHD/C-7941</t>
  </si>
  <si>
    <t>SRT20-21-PG-B-508</t>
  </si>
  <si>
    <t>N-614</t>
  </si>
  <si>
    <t>Zebron Solar Power Solutions</t>
  </si>
  <si>
    <t>Pravin Gothi</t>
  </si>
  <si>
    <t>1701, Ambica chock</t>
  </si>
  <si>
    <t>Gadh, Palanpur</t>
  </si>
  <si>
    <t>Banaskantha,</t>
  </si>
  <si>
    <t>9998616847, 7043619353</t>
  </si>
  <si>
    <t>zebronsolar@gmail.com</t>
  </si>
  <si>
    <t>www.zebronsolar.com</t>
  </si>
  <si>
    <t>24AABFZ1363L1Z1</t>
  </si>
  <si>
    <t>AABFZ1363L</t>
  </si>
  <si>
    <t>GJ/GNR/C-00476</t>
  </si>
  <si>
    <t>SRT20-21-PG-B-509</t>
  </si>
  <si>
    <t>N-315</t>
  </si>
  <si>
    <t>NAVKAR ENTERPRISE</t>
  </si>
  <si>
    <t>Kinjan R Shah</t>
  </si>
  <si>
    <t>Shah ni Khadki</t>
  </si>
  <si>
    <t>Near Jain Derasar Kheda</t>
  </si>
  <si>
    <t>Kheda</t>
  </si>
  <si>
    <t>navkarenterprise1012@gmail.com</t>
  </si>
  <si>
    <t>24CZRPS8246Q1Z4</t>
  </si>
  <si>
    <t>CZRPS8246Q</t>
  </si>
  <si>
    <t>G/NAD/C-6581</t>
  </si>
  <si>
    <t>SRT20-21-PG-B-510</t>
  </si>
  <si>
    <t>N-336</t>
  </si>
  <si>
    <t>Oxen Energies</t>
  </si>
  <si>
    <t>Bipin Savaliya</t>
  </si>
  <si>
    <t xml:space="preserve">57-Digvijay Plot </t>
  </si>
  <si>
    <t>,Post Office Lane,Jamnagar</t>
  </si>
  <si>
    <t>OXENENRGIES@GMAIL.COM</t>
  </si>
  <si>
    <t>www.oxenenergies.com</t>
  </si>
  <si>
    <t>24CIGPS7859K1ZG</t>
  </si>
  <si>
    <t>CIGPS7859K</t>
  </si>
  <si>
    <t>G/JNR/C-8184</t>
  </si>
  <si>
    <t>17.09.2020</t>
  </si>
  <si>
    <t>SRT-PG-B-447</t>
  </si>
  <si>
    <t>SRT20-21-PG-A-511</t>
  </si>
  <si>
    <t>KOTAK BANK</t>
  </si>
  <si>
    <t>N-604</t>
  </si>
  <si>
    <t>VTECH ENGINEERS</t>
  </si>
  <si>
    <t>21.10.2020</t>
  </si>
  <si>
    <t>Pratik Agrawal</t>
  </si>
  <si>
    <t>504-B Primium House, Opp Gandhigram</t>
  </si>
  <si>
    <t>Rly  Station 8/4 Handloom House</t>
  </si>
  <si>
    <t>9923870005, 9372032323</t>
  </si>
  <si>
    <t>vtech.engrs@gmail.com</t>
  </si>
  <si>
    <t>27AGSPA0235F1ZQ</t>
  </si>
  <si>
    <t>AGSPA0235F</t>
  </si>
  <si>
    <t>GJ/AHD/C-00605</t>
  </si>
  <si>
    <t>19.10.2025</t>
  </si>
  <si>
    <t>SRT20-21-PG-A-512</t>
  </si>
  <si>
    <t>N-326</t>
  </si>
  <si>
    <t>NISH TECHNO PROJECTS PVT LTD</t>
  </si>
  <si>
    <t>Niraj B Desai, Himanshu J Desai, Khyati Desai</t>
  </si>
  <si>
    <t>c-20/2,Road No-15,Hojiwala Industrial Estate,</t>
  </si>
  <si>
    <t>Sachin-Palsana Road,Surat</t>
  </si>
  <si>
    <t>info@groupnish.com</t>
  </si>
  <si>
    <t>www.groupnish.com</t>
  </si>
  <si>
    <t>24AAGCS2925K1Z9</t>
  </si>
  <si>
    <t>AAGCS2925K</t>
  </si>
  <si>
    <t>G/SUR/C-2716</t>
  </si>
  <si>
    <t>SRT20-21-PG-B-513</t>
  </si>
  <si>
    <t>Yes Bank</t>
  </si>
  <si>
    <t>17.11.2022</t>
  </si>
  <si>
    <t>N-511</t>
  </si>
  <si>
    <t>STEAM POWER ENERTECH PRIVATE LIMITED</t>
  </si>
  <si>
    <t>Sanjay V Padariya</t>
  </si>
  <si>
    <t>Plot No-400/8,Surbey No-117,</t>
  </si>
  <si>
    <t>Kotda Sangani Highway,</t>
  </si>
  <si>
    <t>Lotda</t>
  </si>
  <si>
    <t>Kotda Sangani</t>
  </si>
  <si>
    <t>steampowersolar@gmail.com</t>
  </si>
  <si>
    <t>24AATCS3348P1ZN</t>
  </si>
  <si>
    <t>AATCS3348P</t>
  </si>
  <si>
    <t>G/RJK/C-8146</t>
  </si>
  <si>
    <t>SRT-PG-B-434</t>
  </si>
  <si>
    <t>SRT20-21-PG-B-514</t>
  </si>
  <si>
    <t>N-572</t>
  </si>
  <si>
    <t>STEELHACKS INDUSTRIES</t>
  </si>
  <si>
    <t>Chintan Pandya, Manoj Bhai Pandya</t>
  </si>
  <si>
    <t xml:space="preserve">Plot No 525 Road No B21 GIDC </t>
  </si>
  <si>
    <t xml:space="preserve">Estate Vithal Udyognagar </t>
  </si>
  <si>
    <t>Anand-388121 Dist Anand</t>
  </si>
  <si>
    <t>9825049997, 02692-236156</t>
  </si>
  <si>
    <t>unisolsolar2000@yahoo.com</t>
  </si>
  <si>
    <t>www.unisolar.com</t>
  </si>
  <si>
    <t>24AAGFS6386K1ZO</t>
  </si>
  <si>
    <t>AAGFS6386K</t>
  </si>
  <si>
    <t>G/AND/C-6871</t>
  </si>
  <si>
    <t>SRT-PG-B-332</t>
  </si>
  <si>
    <t>SRT20-21-PG-A-515</t>
  </si>
  <si>
    <t>N-494</t>
  </si>
  <si>
    <t>SOLEAF ENERGY</t>
  </si>
  <si>
    <t>22.10.2020</t>
  </si>
  <si>
    <t>Anil Patel/ Daxaben Patel</t>
  </si>
  <si>
    <t>B-401,Hometown,Near Alok Residency,</t>
  </si>
  <si>
    <t>Anand Party Plot Road,New Ranip,Ahmedabad</t>
  </si>
  <si>
    <t>infosolarsoleaf@gmail.com</t>
  </si>
  <si>
    <t>24ADLFS6190F1ZU</t>
  </si>
  <si>
    <t>ADLFS6190F</t>
  </si>
  <si>
    <t>G/AHD/C-6416</t>
  </si>
  <si>
    <t>SRT20-21-PG-B-516</t>
  </si>
  <si>
    <t>N-30</t>
  </si>
  <si>
    <t>AMAR JYOT SPRAY PUMP</t>
  </si>
  <si>
    <t>Ritesh Bhai Ghanshyambhai Matholiya</t>
  </si>
  <si>
    <t xml:space="preserve">Jawahar Society, Nr.IDBI BANK </t>
  </si>
  <si>
    <t>PALIYAD ROAD</t>
  </si>
  <si>
    <t>BOTAD-364710</t>
  </si>
  <si>
    <t>9722227299 / 8128840006</t>
  </si>
  <si>
    <t>ajagriandsolar@gmail.com</t>
  </si>
  <si>
    <t>24CRYPM9816M1ZP</t>
  </si>
  <si>
    <t>CRYPM9816M</t>
  </si>
  <si>
    <t>G/BTD/C-6292</t>
  </si>
  <si>
    <t>SRT-PG-A-243</t>
  </si>
  <si>
    <t>SRT20-21-PG-A-517</t>
  </si>
  <si>
    <t>N-457</t>
  </si>
  <si>
    <t>Shree Office Solutions Private Limited</t>
  </si>
  <si>
    <t>Ranik Devrajbhi Ranipa</t>
  </si>
  <si>
    <t xml:space="preserve">202, 223 </t>
  </si>
  <si>
    <t xml:space="preserve">Cosmo Complex </t>
  </si>
  <si>
    <t>Mahila College Circle, Rajkot</t>
  </si>
  <si>
    <t>9998947790, 9898084466</t>
  </si>
  <si>
    <t>rajranipa.sospl@gmail.com</t>
  </si>
  <si>
    <t>24AAJCS0475R1ZR</t>
  </si>
  <si>
    <t>AAJCS0475R</t>
  </si>
  <si>
    <t>GJ/RJK/C-00614</t>
  </si>
  <si>
    <t>20.10.2025</t>
  </si>
  <si>
    <t>SRT20-21-PG-B-518</t>
  </si>
  <si>
    <t>N-528</t>
  </si>
  <si>
    <t>SUNPAY RENEWABLE ENERGY LLP</t>
  </si>
  <si>
    <t>Urvesh Kumar KiritKumar Khandewal</t>
  </si>
  <si>
    <t>BEHIND GAYATRI TEMPLE RD</t>
  </si>
  <si>
    <t>AT PO DEESA</t>
  </si>
  <si>
    <t>BANASKANTHA</t>
  </si>
  <si>
    <t>DEESA</t>
  </si>
  <si>
    <t>urvesh@sunpays.in</t>
  </si>
  <si>
    <t>24AEBFS4577F1ZZ</t>
  </si>
  <si>
    <t>AEBFS4577F</t>
  </si>
  <si>
    <t>GJ/BRT/C-00495</t>
  </si>
  <si>
    <t>SRT20-21-PG-B-519</t>
  </si>
  <si>
    <t>19.04.2022</t>
  </si>
  <si>
    <t>N-69</t>
  </si>
  <si>
    <t>SHAILEE PROJECTS PRIVATE LIMITED</t>
  </si>
  <si>
    <t>Jayesh Patel/ Bharat Patel</t>
  </si>
  <si>
    <t>2/15,Parasnagar-1,Sola Road,</t>
  </si>
  <si>
    <t>Naranpura,Ahmedabad,Gujarat</t>
  </si>
  <si>
    <t>shaileeprojects99@gmail.com</t>
  </si>
  <si>
    <t>24AANCS3591G1Z3</t>
  </si>
  <si>
    <t>AANCS3591G</t>
  </si>
  <si>
    <t>G/AHD/C-966</t>
  </si>
  <si>
    <t>SRT20-21-PG-B-520</t>
  </si>
  <si>
    <t>N-81</t>
  </si>
  <si>
    <t>Vijay M Devmurari</t>
  </si>
  <si>
    <t>G/JNR/C-5899</t>
  </si>
  <si>
    <t>SRT20-21-PG-B-521</t>
  </si>
  <si>
    <t>N-31</t>
  </si>
  <si>
    <t>Kiritsinh R Rathod</t>
  </si>
  <si>
    <t>G/RJK/C-3265</t>
  </si>
  <si>
    <t>SRT20-21-PG-B-522</t>
  </si>
  <si>
    <t>SGB</t>
  </si>
  <si>
    <t>Submit New BG BOI On Dt:21.11.2020</t>
  </si>
  <si>
    <t>N-463</t>
  </si>
  <si>
    <t>23.10.2020</t>
  </si>
  <si>
    <t>Naresh Pathiyar</t>
  </si>
  <si>
    <t>G/MEH/C-5136</t>
  </si>
  <si>
    <t>25.10.2021</t>
  </si>
  <si>
    <t>SRT20-21-PG-B-523</t>
  </si>
  <si>
    <t>N-237</t>
  </si>
  <si>
    <t>Jaydip Agrawat</t>
  </si>
  <si>
    <t>www.raijinsolarenergy.in</t>
  </si>
  <si>
    <t>G/AHD/C-6077</t>
  </si>
  <si>
    <t>20.11.2022</t>
  </si>
  <si>
    <t>SRT20-21-PG-B-524</t>
  </si>
  <si>
    <t>N-344</t>
  </si>
  <si>
    <t>Hardik B Patel</t>
  </si>
  <si>
    <t>GUJ/NAD/C-7420</t>
  </si>
  <si>
    <t>SRT20-21-PG-B-525</t>
  </si>
  <si>
    <t>N-191</t>
  </si>
  <si>
    <t>Rajeshkumar Gandhi</t>
  </si>
  <si>
    <t>G/BRD/C-7459</t>
  </si>
  <si>
    <t>SRT20-21-PG-B-526</t>
  </si>
  <si>
    <t>N-486</t>
  </si>
  <si>
    <t>Bhavin R Patel</t>
  </si>
  <si>
    <t>GJ/AHD/C-00552</t>
  </si>
  <si>
    <t>SRT20-21-PG-B-527</t>
  </si>
  <si>
    <t>THE KALPUR COMM. CO-OP BANK LTD</t>
  </si>
  <si>
    <t>N-268</t>
  </si>
  <si>
    <t>Kuldip Sorthiya</t>
  </si>
  <si>
    <t>www.ksquareenergy.com</t>
  </si>
  <si>
    <t>G/AHD/C-6796</t>
  </si>
  <si>
    <t>SRT20-21-PG-A-528</t>
  </si>
  <si>
    <t>Name change application file receive</t>
  </si>
  <si>
    <t>N-415</t>
  </si>
  <si>
    <t>Ruchit Makadiya</t>
  </si>
  <si>
    <t>www.almightyexports.com</t>
  </si>
  <si>
    <t>GJ/RJK/C-00548</t>
  </si>
  <si>
    <t>SRT20-21-PG-B-529</t>
  </si>
  <si>
    <t>N-356</t>
  </si>
  <si>
    <t>Vipul K Chovtiya</t>
  </si>
  <si>
    <t>www.vishwaminfo.com</t>
  </si>
  <si>
    <t>G/JNG/C-7514</t>
  </si>
  <si>
    <t>SRT20-21-PG-B-530</t>
  </si>
  <si>
    <t>N-236</t>
  </si>
  <si>
    <t>Jayesh O Dhameliya</t>
  </si>
  <si>
    <t>www.enjoysolar.in</t>
  </si>
  <si>
    <t>G/SUR/C-8564</t>
  </si>
  <si>
    <t>SRT20-21-PG-A-531</t>
  </si>
  <si>
    <t>28.11.2021</t>
  </si>
  <si>
    <t>N-581</t>
  </si>
  <si>
    <t>Vrajesh K sharma</t>
  </si>
  <si>
    <t>www.veesecure.in</t>
  </si>
  <si>
    <t>GJ/AHD/C-00198</t>
  </si>
  <si>
    <t>SRT20-21-PG-B-532</t>
  </si>
  <si>
    <t>N-2</t>
  </si>
  <si>
    <t>27.10.2020</t>
  </si>
  <si>
    <t>Jayesh S Patel</t>
  </si>
  <si>
    <t>GJ/ARV/C-00621</t>
  </si>
  <si>
    <t>21.10.2025</t>
  </si>
  <si>
    <t>SRT20-21-PG-B-533</t>
  </si>
  <si>
    <t>N-261</t>
  </si>
  <si>
    <t>28.10.2020</t>
  </si>
  <si>
    <t>Kishan Patel</t>
  </si>
  <si>
    <t>9726500300, 7575021010</t>
  </si>
  <si>
    <t>www.setenergy.com</t>
  </si>
  <si>
    <t>GJ/AHD/C-00627</t>
  </si>
  <si>
    <t>25.10.2025</t>
  </si>
  <si>
    <t>SRT20-21-PG-B-534</t>
  </si>
  <si>
    <t>N-330</t>
  </si>
  <si>
    <t>29.10.2020</t>
  </si>
  <si>
    <t>Dhaval C Patel</t>
  </si>
  <si>
    <t>GJ/AHD/C-00318</t>
  </si>
  <si>
    <t>SRT20-21-PG-B-535</t>
  </si>
  <si>
    <t>02.12.2021</t>
  </si>
  <si>
    <t>N-133</t>
  </si>
  <si>
    <t>02.11.2020</t>
  </si>
  <si>
    <t>Ajithbai M Dodiya</t>
  </si>
  <si>
    <t>7600764466, 9067817117 ,9974018123</t>
  </si>
  <si>
    <t>www.effortsgroup.in</t>
  </si>
  <si>
    <t>GJ/BRD/C-00637</t>
  </si>
  <si>
    <t>SRT20-21-PG-B-536</t>
  </si>
  <si>
    <t>26.11.2021</t>
  </si>
  <si>
    <t>N-437</t>
  </si>
  <si>
    <t>04.11.2020</t>
  </si>
  <si>
    <t>Vaibhav Dilipkumar Akhani</t>
  </si>
  <si>
    <t>Udaipur</t>
  </si>
  <si>
    <t>9825169500 , 7801978019</t>
  </si>
  <si>
    <t>7801978019 , 7688817771 , 9825169500</t>
  </si>
  <si>
    <t>omprakashupadhyay440@gmail.com ; I_SSOLAR@YAHOO.COM</t>
  </si>
  <si>
    <t>www.shambhavienergy.com</t>
  </si>
  <si>
    <t>24AAUCS7956E1ZR</t>
  </si>
  <si>
    <t>ATRPA1515E</t>
  </si>
  <si>
    <t>GJ/BKT/C-00642</t>
  </si>
  <si>
    <t>02.11.2025</t>
  </si>
  <si>
    <t>SRT20-21-PG-B-537</t>
  </si>
  <si>
    <t>INDIAN BANK</t>
  </si>
  <si>
    <t>N-512</t>
  </si>
  <si>
    <t>06.11.2020</t>
  </si>
  <si>
    <t xml:space="preserve">Anil Jain </t>
  </si>
  <si>
    <t>Tamilnadu</t>
  </si>
  <si>
    <t>7903416223, 9789811899 ,9269126115</t>
  </si>
  <si>
    <t>www.sunedisoninfra.com</t>
  </si>
  <si>
    <t>GJ/SNR/C-00672</t>
  </si>
  <si>
    <t>03.11.2025</t>
  </si>
  <si>
    <t>SRT20-21-PG-B-538</t>
  </si>
  <si>
    <t>N-379</t>
  </si>
  <si>
    <t>12.11.2020</t>
  </si>
  <si>
    <t>Vikash Agrawal</t>
  </si>
  <si>
    <t>9316466272 , 9825089992</t>
  </si>
  <si>
    <t>G/AHD/C-6923</t>
  </si>
  <si>
    <t>22.08.2023</t>
  </si>
  <si>
    <t>SRT20-21-PG-B-539</t>
  </si>
  <si>
    <t>N-568</t>
  </si>
  <si>
    <t>13.11.2020</t>
  </si>
  <si>
    <t>Sunilbhai Patel</t>
  </si>
  <si>
    <t>G/AHD/C-8119</t>
  </si>
  <si>
    <t>SRT20-21-PG-A-540</t>
  </si>
  <si>
    <t>10.12.2021</t>
  </si>
  <si>
    <t>N-559</t>
  </si>
  <si>
    <t>17.11.2020</t>
  </si>
  <si>
    <t>SRT20-21-PG-A-541</t>
  </si>
  <si>
    <t>VIKRAM GUPTA</t>
  </si>
  <si>
    <t>DIRECTOR</t>
  </si>
  <si>
    <t>WWW.TRISHAINFRASTRUCTURE.COM</t>
  </si>
  <si>
    <t>G/BRD/C-7111</t>
  </si>
  <si>
    <t>31.10.2023</t>
  </si>
  <si>
    <t>N-59</t>
  </si>
  <si>
    <t>26.11.2020</t>
  </si>
  <si>
    <t>Ushaben Oza</t>
  </si>
  <si>
    <t>www.avtarsolar.com</t>
  </si>
  <si>
    <t>G/GNR/C-00302</t>
  </si>
  <si>
    <t>02.09.2025</t>
  </si>
  <si>
    <t>SRT20-21-PG-B-542</t>
  </si>
  <si>
    <t>C-910 Signature II Business Park</t>
  </si>
  <si>
    <t>Sarkhej Sanand cross road</t>
  </si>
  <si>
    <t>Opp S G Highway</t>
  </si>
  <si>
    <t>sdhameliya@infiniteenergy.co.in</t>
  </si>
  <si>
    <t>Correct  Email Id</t>
  </si>
  <si>
    <t>N-343</t>
  </si>
  <si>
    <t>PASHAVA ENERGY PRIVATE LIMITED</t>
  </si>
  <si>
    <t>Bhargav Anand</t>
  </si>
  <si>
    <t>11 Swar B/H NABARD Nr. Rly Underbridge</t>
  </si>
  <si>
    <t xml:space="preserve"> Usmanpura</t>
  </si>
  <si>
    <t>9909904332, 9737044034</t>
  </si>
  <si>
    <t>pashavaenergy@yahoo.com</t>
  </si>
  <si>
    <t>www.pachavaenergy.com</t>
  </si>
  <si>
    <t>24AAGCP7714H1ZE</t>
  </si>
  <si>
    <t>AAGCP7714H</t>
  </si>
  <si>
    <t>GJ/AHD/C-00188</t>
  </si>
  <si>
    <t>SRT-PG-A-374</t>
  </si>
  <si>
    <t>SRT20-21-PG-B-507</t>
  </si>
  <si>
    <t>Add data on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</si>
</sst>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u/>
      <sz val="10"/>
      <color theme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8" fillId="2" borderId="1" xfId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RT-PHASE-II%202020-21\Master%20GUVNL%20Installer%20Detail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cghelani5060/AppData/Local/Microsoft/Windows/INetCache/IE/JGUCGNTI/TOTAL%20NOC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RT-PHASE-II%202020-21\Qualify%20in%20Technical%20Bid\R3%20Technical%20Scrutiny%2010.09.2020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EMENT"/>
      <sheetName val="12.10.2020"/>
      <sheetName val="459 A TO Z"/>
      <sheetName val="L1 offer qty"/>
      <sheetName val="Entry File A TO Z"/>
      <sheetName val="Entry File"/>
      <sheetName val="Master Fi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N-Proc.Number</v>
          </cell>
          <cell r="B1" t="str">
            <v>Sr No</v>
          </cell>
          <cell r="C1" t="str">
            <v>N-Proc.Number</v>
          </cell>
          <cell r="D1" t="str">
            <v>Name of the EOI Applicant Bidder</v>
          </cell>
          <cell r="E1" t="str">
            <v>Address-1</v>
          </cell>
          <cell r="F1" t="str">
            <v>Address-2</v>
          </cell>
          <cell r="G1" t="str">
            <v>Address-3</v>
          </cell>
          <cell r="H1" t="str">
            <v>City/Town</v>
          </cell>
          <cell r="I1" t="str">
            <v>Pin Code</v>
          </cell>
          <cell r="J1" t="str">
            <v>GSTIN number</v>
          </cell>
          <cell r="K1" t="str">
            <v>PAN no</v>
          </cell>
          <cell r="L1" t="str">
            <v>Email id</v>
          </cell>
          <cell r="M1" t="str">
            <v>Mobile No.</v>
          </cell>
          <cell r="N1" t="str">
            <v>Old Empanelment No</v>
          </cell>
          <cell r="O1" t="str">
            <v>Submitted by Bidder</v>
          </cell>
          <cell r="P1" t="str">
            <v>Actual Category</v>
          </cell>
        </row>
        <row r="2">
          <cell r="A2" t="str">
            <v>N-1</v>
          </cell>
          <cell r="B2">
            <v>1</v>
          </cell>
          <cell r="C2">
            <v>1</v>
          </cell>
          <cell r="D2" t="str">
            <v>SURYANCE SOLAR</v>
          </cell>
          <cell r="E2" t="str">
            <v>Street no 8, Suraj, Shri Ranchhodnagar Society</v>
          </cell>
          <cell r="F2" t="str">
            <v>Pedak Road</v>
          </cell>
          <cell r="G2" t="str">
            <v>Rajkot</v>
          </cell>
          <cell r="H2" t="str">
            <v>RAJKOT</v>
          </cell>
          <cell r="I2">
            <v>360003</v>
          </cell>
          <cell r="J2" t="str">
            <v>24AVMPV7849R1Z7</v>
          </cell>
          <cell r="K2" t="str">
            <v>AVMPV7849R</v>
          </cell>
          <cell r="L2" t="str">
            <v>SURYANCESOLAR@GMAIL.COM</v>
          </cell>
          <cell r="M2">
            <v>9664504655</v>
          </cell>
          <cell r="O2" t="str">
            <v>B</v>
          </cell>
          <cell r="P2" t="str">
            <v>B</v>
          </cell>
        </row>
        <row r="3">
          <cell r="A3" t="str">
            <v>N-2</v>
          </cell>
          <cell r="B3">
            <v>2</v>
          </cell>
          <cell r="C3">
            <v>2</v>
          </cell>
          <cell r="D3" t="str">
            <v>Omega Electricals</v>
          </cell>
          <cell r="E3" t="str">
            <v>I-9 GIDC Estate,</v>
          </cell>
          <cell r="F3" t="str">
            <v>Ganeshpura</v>
          </cell>
          <cell r="G3" t="str">
            <v>Modasa</v>
          </cell>
          <cell r="H3" t="str">
            <v>Aravalli</v>
          </cell>
          <cell r="I3">
            <v>383315</v>
          </cell>
          <cell r="J3" t="str">
            <v>24AKMPP1294K1ZQ</v>
          </cell>
          <cell r="K3" t="str">
            <v>AKMPP1294K</v>
          </cell>
          <cell r="L3" t="str">
            <v>omele452@gmail.com</v>
          </cell>
          <cell r="M3">
            <v>9979888452</v>
          </cell>
          <cell r="O3" t="str">
            <v>B</v>
          </cell>
          <cell r="P3" t="str">
            <v>B</v>
          </cell>
        </row>
        <row r="4">
          <cell r="A4" t="str">
            <v>N-3</v>
          </cell>
          <cell r="B4">
            <v>3</v>
          </cell>
          <cell r="C4">
            <v>3</v>
          </cell>
          <cell r="D4" t="str">
            <v>Shashwat Cleantech Pvt. Ltd.</v>
          </cell>
          <cell r="E4" t="str">
            <v>First Floor A/7 Safal Profitaire</v>
          </cell>
          <cell r="F4" t="str">
            <v xml:space="preserve"> Corporate Road, Nr. Prahladnagar Garden</v>
          </cell>
          <cell r="G4" t="str">
            <v>Ahmedabad - 380015</v>
          </cell>
          <cell r="H4" t="str">
            <v>Ahmedabad</v>
          </cell>
          <cell r="I4">
            <v>380015</v>
          </cell>
          <cell r="J4" t="str">
            <v>24AALCS6081K1ZX</v>
          </cell>
          <cell r="K4" t="str">
            <v>AALCS6081K</v>
          </cell>
          <cell r="L4" t="str">
            <v>karan@shashwatcleantech.com</v>
          </cell>
          <cell r="M4" t="str">
            <v>8128995719, 9825060546</v>
          </cell>
          <cell r="N4" t="str">
            <v>SRT-PG-A-279</v>
          </cell>
          <cell r="O4" t="str">
            <v>A</v>
          </cell>
          <cell r="P4" t="str">
            <v>A</v>
          </cell>
        </row>
        <row r="5">
          <cell r="A5" t="str">
            <v>N-4</v>
          </cell>
          <cell r="B5">
            <v>4</v>
          </cell>
          <cell r="C5">
            <v>4</v>
          </cell>
          <cell r="D5" t="str">
            <v>4Sun Power</v>
          </cell>
          <cell r="E5" t="str">
            <v>i-333,Sumel Business Park-6,</v>
          </cell>
          <cell r="F5" t="str">
            <v>Dudheshwar Road, Shahibag, Ahmedabad</v>
          </cell>
          <cell r="G5" t="str">
            <v>Ahmedabad</v>
          </cell>
          <cell r="H5" t="str">
            <v>Ahmedabad</v>
          </cell>
          <cell r="I5">
            <v>380004</v>
          </cell>
          <cell r="J5" t="str">
            <v>24BAYPG5533P1ZZ</v>
          </cell>
          <cell r="K5" t="str">
            <v>BAYPG5533P</v>
          </cell>
          <cell r="L5" t="str">
            <v>4sunpower.ahd@gmail.com</v>
          </cell>
          <cell r="M5" t="str">
            <v>8000859548, 8160293255</v>
          </cell>
          <cell r="O5" t="str">
            <v>B</v>
          </cell>
          <cell r="P5" t="str">
            <v>B</v>
          </cell>
        </row>
        <row r="6">
          <cell r="A6" t="str">
            <v>N-5</v>
          </cell>
          <cell r="B6">
            <v>5</v>
          </cell>
          <cell r="C6">
            <v>5</v>
          </cell>
          <cell r="D6" t="str">
            <v>4thved Agrotech</v>
          </cell>
          <cell r="E6" t="str">
            <v>605 6th avenue opp. textile cooperative bank</v>
          </cell>
          <cell r="F6" t="str">
            <v xml:space="preserve"> mithakhali six roads Circle,  Navrangpura</v>
          </cell>
          <cell r="G6" t="str">
            <v xml:space="preserve"> Ahmedabad</v>
          </cell>
          <cell r="H6" t="str">
            <v>AHMEDABAD</v>
          </cell>
          <cell r="I6">
            <v>380009</v>
          </cell>
          <cell r="J6" t="str">
            <v>24ANOPG2567R1ZB</v>
          </cell>
          <cell r="K6" t="str">
            <v>ANOPG2567R</v>
          </cell>
          <cell r="L6" t="str">
            <v>4thvedagro@gmail.com</v>
          </cell>
          <cell r="M6" t="str">
            <v>9377126082-, 07948909419</v>
          </cell>
          <cell r="N6" t="str">
            <v>SRT-PG-B-111</v>
          </cell>
          <cell r="O6" t="str">
            <v>A</v>
          </cell>
          <cell r="P6" t="str">
            <v>A</v>
          </cell>
        </row>
        <row r="7">
          <cell r="A7" t="str">
            <v>N-6</v>
          </cell>
          <cell r="B7">
            <v>6</v>
          </cell>
          <cell r="C7">
            <v>6</v>
          </cell>
          <cell r="D7" t="str">
            <v>5 RAYS ENERGY</v>
          </cell>
          <cell r="E7" t="str">
            <v>111, Shantivan Society-2, BH Vanjivan Resturant</v>
          </cell>
          <cell r="F7" t="str">
            <v>Sarthana JakatNaka</v>
          </cell>
          <cell r="G7" t="str">
            <v>Surat</v>
          </cell>
          <cell r="H7" t="str">
            <v>SURAT</v>
          </cell>
          <cell r="I7">
            <v>395006</v>
          </cell>
          <cell r="J7" t="str">
            <v>24AMZPP7551Q3ZR</v>
          </cell>
          <cell r="K7" t="str">
            <v>AMZPP7551Q</v>
          </cell>
          <cell r="L7" t="str">
            <v>5raysenergy@gmail.com</v>
          </cell>
          <cell r="M7" t="str">
            <v>9979595404 / 8950224219</v>
          </cell>
          <cell r="O7" t="str">
            <v>B</v>
          </cell>
          <cell r="P7" t="str">
            <v>B</v>
          </cell>
        </row>
        <row r="8">
          <cell r="A8" t="str">
            <v>N-7</v>
          </cell>
          <cell r="B8">
            <v>7</v>
          </cell>
          <cell r="C8">
            <v>7</v>
          </cell>
          <cell r="D8" t="str">
            <v>ISun Solar Pvt Ltd</v>
          </cell>
          <cell r="E8" t="str">
            <v>254, Jasal Complex,</v>
          </cell>
          <cell r="F8" t="str">
            <v>Nanawati Chowk, 150 ft Ring Road,Rajkot</v>
          </cell>
          <cell r="G8" t="str">
            <v>Rajkot</v>
          </cell>
          <cell r="H8" t="str">
            <v>Rajkot</v>
          </cell>
          <cell r="I8">
            <v>360007</v>
          </cell>
          <cell r="J8" t="str">
            <v>24AAECI2670P1Z9</v>
          </cell>
          <cell r="K8" t="str">
            <v>AAECI2670P</v>
          </cell>
          <cell r="L8" t="str">
            <v>MKT.ISUNSOLAR@GMAIL.COM</v>
          </cell>
          <cell r="M8" t="str">
            <v>9727807459/8849569337</v>
          </cell>
          <cell r="O8" t="str">
            <v>B</v>
          </cell>
          <cell r="P8" t="str">
            <v>B</v>
          </cell>
        </row>
        <row r="9">
          <cell r="A9" t="str">
            <v>N-8</v>
          </cell>
          <cell r="B9">
            <v>8</v>
          </cell>
          <cell r="C9">
            <v>8</v>
          </cell>
          <cell r="D9" t="str">
            <v>PAREKH POWER SYSTEMS</v>
          </cell>
          <cell r="E9" t="str">
            <v>Plot no.4911, Bharti Ice Factory, Opp Patel tools</v>
          </cell>
          <cell r="F9" t="str">
            <v>Lyka chokdi, G.I.D.C.</v>
          </cell>
          <cell r="G9" t="str">
            <v>Ankleshwar</v>
          </cell>
          <cell r="H9" t="str">
            <v>BHARUCH.</v>
          </cell>
          <cell r="I9">
            <v>393002</v>
          </cell>
          <cell r="J9" t="str">
            <v>24ASCPP6301P1ZK</v>
          </cell>
          <cell r="K9" t="str">
            <v>ASCPP6301P</v>
          </cell>
          <cell r="L9" t="str">
            <v>parekhpowersystem@gmail.com</v>
          </cell>
          <cell r="M9">
            <v>9825003258</v>
          </cell>
          <cell r="O9" t="str">
            <v>B</v>
          </cell>
          <cell r="P9" t="str">
            <v>B</v>
          </cell>
        </row>
        <row r="10">
          <cell r="A10" t="str">
            <v>N-9</v>
          </cell>
          <cell r="B10">
            <v>9</v>
          </cell>
          <cell r="C10">
            <v>9</v>
          </cell>
          <cell r="D10" t="str">
            <v>AANJNEY ENTERPRISE</v>
          </cell>
          <cell r="E10" t="str">
            <v>Amin Faliya, At And Post Karachiya</v>
          </cell>
          <cell r="F10" t="str">
            <v>Karachiya</v>
          </cell>
          <cell r="G10" t="str">
            <v>Karachiya</v>
          </cell>
          <cell r="H10" t="str">
            <v>VADODARA</v>
          </cell>
          <cell r="I10">
            <v>391310</v>
          </cell>
          <cell r="J10" t="str">
            <v>24CRXPP4277N1ZO</v>
          </cell>
          <cell r="K10" t="str">
            <v>CRXPP4277N</v>
          </cell>
          <cell r="L10" t="str">
            <v>AANJNEYENTERPRISE@GMAIL.COM</v>
          </cell>
          <cell r="M10">
            <v>8849391373</v>
          </cell>
          <cell r="O10" t="str">
            <v>B</v>
          </cell>
          <cell r="P10" t="str">
            <v>B</v>
          </cell>
        </row>
        <row r="11">
          <cell r="A11" t="str">
            <v>N-10</v>
          </cell>
          <cell r="B11">
            <v>10</v>
          </cell>
          <cell r="C11">
            <v>10</v>
          </cell>
          <cell r="D11" t="str">
            <v>Aaplug System</v>
          </cell>
          <cell r="E11" t="str">
            <v>4 Gr Floor, Niyanand Appt</v>
          </cell>
          <cell r="F11" t="str">
            <v xml:space="preserve"> Kahan Faliya, B/H Lake Garden, Katargam</v>
          </cell>
          <cell r="G11" t="str">
            <v xml:space="preserve"> Surat 395004</v>
          </cell>
          <cell r="H11" t="str">
            <v>SURAT</v>
          </cell>
          <cell r="I11">
            <v>395004</v>
          </cell>
          <cell r="J11" t="str">
            <v>24ACHPT9668C1Z7</v>
          </cell>
          <cell r="K11" t="str">
            <v>ACHPT9668C</v>
          </cell>
          <cell r="L11" t="str">
            <v>aaplugsystem@gmail.com</v>
          </cell>
          <cell r="M11">
            <v>7434066394</v>
          </cell>
          <cell r="N11" t="str">
            <v>SRT-PG-B-315</v>
          </cell>
          <cell r="O11" t="str">
            <v>B</v>
          </cell>
          <cell r="P11" t="str">
            <v>B</v>
          </cell>
        </row>
        <row r="12">
          <cell r="A12" t="str">
            <v>N-11</v>
          </cell>
          <cell r="B12">
            <v>11</v>
          </cell>
          <cell r="C12">
            <v>11</v>
          </cell>
          <cell r="D12" t="str">
            <v>Aarush Enterprise</v>
          </cell>
          <cell r="E12" t="str">
            <v>C/9 Vrundavan park Soc.,</v>
          </cell>
          <cell r="F12" t="str">
            <v>Opp. Ratnaba school, thakkarbapa nagar</v>
          </cell>
          <cell r="G12" t="str">
            <v>Ahmedabad</v>
          </cell>
          <cell r="H12" t="str">
            <v>AHMEDABAD</v>
          </cell>
          <cell r="I12">
            <v>382350</v>
          </cell>
          <cell r="J12" t="str">
            <v>24AYUPT2189F1ZT</v>
          </cell>
          <cell r="K12" t="str">
            <v>AYUPT2189F</v>
          </cell>
          <cell r="L12" t="str">
            <v>parthvt8008@gmail.com</v>
          </cell>
          <cell r="M12">
            <v>9998282078</v>
          </cell>
          <cell r="O12" t="str">
            <v>B</v>
          </cell>
          <cell r="P12" t="str">
            <v>B</v>
          </cell>
        </row>
        <row r="13">
          <cell r="A13" t="str">
            <v>N-12</v>
          </cell>
          <cell r="B13">
            <v>12</v>
          </cell>
          <cell r="C13">
            <v>12</v>
          </cell>
          <cell r="D13" t="str">
            <v>Aatish Solar</v>
          </cell>
          <cell r="E13" t="str">
            <v>"Shivam", Plot No-3,Goldan Park,</v>
          </cell>
          <cell r="F13" t="str">
            <v>Opp. Satyam Party Plot,Nana Mava Main Road,</v>
          </cell>
          <cell r="G13" t="str">
            <v>Rajkot</v>
          </cell>
          <cell r="H13" t="str">
            <v>RAjkot</v>
          </cell>
          <cell r="I13">
            <v>360005</v>
          </cell>
          <cell r="J13" t="str">
            <v>24ABQFA3605C1ZV</v>
          </cell>
          <cell r="K13" t="str">
            <v>ABQFA3605C</v>
          </cell>
          <cell r="L13" t="str">
            <v>info@aatishsolar.com</v>
          </cell>
          <cell r="M13" t="str">
            <v>8000343572, 9925206997</v>
          </cell>
          <cell r="O13" t="str">
            <v>B</v>
          </cell>
          <cell r="P13" t="str">
            <v>B</v>
          </cell>
        </row>
        <row r="14">
          <cell r="A14" t="str">
            <v>N-13</v>
          </cell>
          <cell r="B14">
            <v>13</v>
          </cell>
          <cell r="C14">
            <v>13</v>
          </cell>
          <cell r="D14" t="str">
            <v>Abellon CleanEnergy Limited</v>
          </cell>
          <cell r="E14" t="str">
            <v xml:space="preserve">10th Floor Sangeeta Complex </v>
          </cell>
          <cell r="F14" t="str">
            <v>Near Parimal Crossing, Ellisbridge</v>
          </cell>
          <cell r="G14" t="str">
            <v xml:space="preserve"> Ahmedabad</v>
          </cell>
          <cell r="H14" t="str">
            <v>AHMEDABAD</v>
          </cell>
          <cell r="I14">
            <v>380006</v>
          </cell>
          <cell r="J14" t="str">
            <v>24AAHCA1525G1Z5</v>
          </cell>
          <cell r="K14" t="str">
            <v>AAHCA1525G</v>
          </cell>
          <cell r="L14" t="str">
            <v>sanjay.naik@abelloncleanenergy.com</v>
          </cell>
          <cell r="M14" t="str">
            <v>90999 64306, 079-66309334</v>
          </cell>
          <cell r="N14" t="str">
            <v>SRT-PG-A-119</v>
          </cell>
          <cell r="O14" t="str">
            <v>A</v>
          </cell>
          <cell r="P14" t="str">
            <v>A</v>
          </cell>
        </row>
        <row r="15">
          <cell r="A15" t="str">
            <v>N-14</v>
          </cell>
          <cell r="B15">
            <v>14</v>
          </cell>
          <cell r="C15">
            <v>14</v>
          </cell>
          <cell r="D15" t="str">
            <v>ABR ENERGY</v>
          </cell>
          <cell r="E15" t="str">
            <v>STREET NO.9 SUKHSAGAR SOCIETY</v>
          </cell>
          <cell r="F15" t="str">
            <v xml:space="preserve"> OPP. ANGAN PARK, NR. MADHAV GATE, 150 FEET RING ROAD,</v>
          </cell>
          <cell r="G15" t="str">
            <v>Rajkot-360004</v>
          </cell>
          <cell r="H15" t="str">
            <v>RAJKOT</v>
          </cell>
          <cell r="I15">
            <v>360004</v>
          </cell>
          <cell r="J15" t="str">
            <v>24ABPFA1762K1Z9</v>
          </cell>
          <cell r="K15" t="str">
            <v>ABPFA1762K</v>
          </cell>
          <cell r="L15" t="str">
            <v>abrenergy2019@gmail.com</v>
          </cell>
          <cell r="M15" t="str">
            <v>9375208266, 9428463562</v>
          </cell>
          <cell r="N15" t="str">
            <v>SRT-PG-B-125</v>
          </cell>
          <cell r="O15" t="str">
            <v>B</v>
          </cell>
          <cell r="P15" t="str">
            <v>B</v>
          </cell>
        </row>
        <row r="16">
          <cell r="A16" t="str">
            <v>N-15</v>
          </cell>
          <cell r="B16">
            <v>15</v>
          </cell>
          <cell r="C16">
            <v>15</v>
          </cell>
          <cell r="D16" t="str">
            <v>Abhishek Enterprises</v>
          </cell>
          <cell r="E16" t="str">
            <v>G-2 CHETAN APPARTMENT</v>
          </cell>
          <cell r="F16" t="str">
            <v>OPP. ANJOY RESTURANT JETALPUR ROAD</v>
          </cell>
          <cell r="G16" t="str">
            <v xml:space="preserve"> ALKAPURI</v>
          </cell>
          <cell r="H16" t="str">
            <v>VADODARA</v>
          </cell>
          <cell r="I16">
            <v>390007</v>
          </cell>
          <cell r="J16" t="str">
            <v>24AFVPA7822G1ZE</v>
          </cell>
          <cell r="K16" t="str">
            <v>AFVPA7822G</v>
          </cell>
          <cell r="L16" t="str">
            <v>abhishek.avarani@gmail.com</v>
          </cell>
          <cell r="M16">
            <v>9727713162</v>
          </cell>
          <cell r="N16" t="str">
            <v>SRT-PG-A-001</v>
          </cell>
          <cell r="O16" t="str">
            <v>A</v>
          </cell>
          <cell r="P16" t="str">
            <v>A</v>
          </cell>
        </row>
        <row r="17">
          <cell r="A17" t="str">
            <v>N-16</v>
          </cell>
          <cell r="B17">
            <v>16</v>
          </cell>
          <cell r="C17">
            <v>16</v>
          </cell>
          <cell r="D17" t="str">
            <v>ABSOL ENERGY</v>
          </cell>
          <cell r="E17" t="str">
            <v>Shop No. 03, Atlanta Shopping Mall</v>
          </cell>
          <cell r="F17" t="str">
            <v>Near Sudama Chowk</v>
          </cell>
          <cell r="G17" t="str">
            <v>Mota varachha</v>
          </cell>
          <cell r="H17" t="str">
            <v>SURAT</v>
          </cell>
          <cell r="I17">
            <v>394101</v>
          </cell>
          <cell r="J17" t="str">
            <v>24ABRFA6090J1Z2</v>
          </cell>
          <cell r="K17" t="str">
            <v>ABRFA6090J</v>
          </cell>
          <cell r="L17" t="str">
            <v>absolenergy1@gmail.com</v>
          </cell>
          <cell r="M17">
            <v>7016811664</v>
          </cell>
          <cell r="O17" t="str">
            <v>B</v>
          </cell>
          <cell r="P17" t="str">
            <v>B</v>
          </cell>
        </row>
        <row r="18">
          <cell r="A18" t="str">
            <v>N-17</v>
          </cell>
          <cell r="B18">
            <v>17</v>
          </cell>
          <cell r="C18">
            <v>17</v>
          </cell>
          <cell r="D18" t="str">
            <v>Acme Industries</v>
          </cell>
          <cell r="E18" t="str">
            <v>20,Anar estate,</v>
          </cell>
          <cell r="F18" t="str">
            <v xml:space="preserve"> Nr.Fruit Market, Naroda road</v>
          </cell>
          <cell r="G18" t="str">
            <v>Ahmedabad</v>
          </cell>
          <cell r="H18" t="str">
            <v>AHMEDABAD</v>
          </cell>
          <cell r="I18">
            <v>380025</v>
          </cell>
          <cell r="J18" t="str">
            <v>24AMUPP8388G1Z6</v>
          </cell>
          <cell r="K18" t="str">
            <v>AMUPP8388G</v>
          </cell>
          <cell r="L18" t="str">
            <v>hitendrabhai2007@yahoo.co.in;hitendrabhai2008@GMAIL.COM</v>
          </cell>
          <cell r="M18" t="str">
            <v>9879365657, 9426356564</v>
          </cell>
          <cell r="N18" t="str">
            <v>SRT-PG-B-425</v>
          </cell>
          <cell r="O18" t="str">
            <v>B</v>
          </cell>
          <cell r="P18" t="str">
            <v>B</v>
          </cell>
        </row>
        <row r="19">
          <cell r="A19" t="str">
            <v>N-18</v>
          </cell>
          <cell r="B19">
            <v>18</v>
          </cell>
          <cell r="C19">
            <v>18</v>
          </cell>
          <cell r="D19" t="str">
            <v>ACS LIGHTING PVT. LTD.</v>
          </cell>
          <cell r="E19" t="str">
            <v>12/5 Bhaktinagar Station Plot</v>
          </cell>
          <cell r="F19" t="str">
            <v>Rajkot</v>
          </cell>
          <cell r="G19" t="str">
            <v>Rajkot</v>
          </cell>
          <cell r="H19" t="str">
            <v>RAJKOT</v>
          </cell>
          <cell r="I19">
            <v>360002</v>
          </cell>
          <cell r="J19" t="str">
            <v>24AANCA2180P1ZB</v>
          </cell>
          <cell r="K19" t="str">
            <v>AANCA2180P</v>
          </cell>
          <cell r="L19" t="str">
            <v>acslightingsales@gmail.com</v>
          </cell>
          <cell r="M19" t="str">
            <v>9825247252 / 9898154559</v>
          </cell>
          <cell r="O19" t="str">
            <v>B</v>
          </cell>
          <cell r="P19" t="str">
            <v>B</v>
          </cell>
        </row>
        <row r="20">
          <cell r="A20" t="str">
            <v>N-19</v>
          </cell>
          <cell r="B20">
            <v>19</v>
          </cell>
          <cell r="C20">
            <v>19</v>
          </cell>
          <cell r="D20" t="str">
            <v>ACVA SOLAR PVT. LTD.</v>
          </cell>
          <cell r="E20" t="str">
            <v>6, AUM BUNGLOWS, GOTRI - SEVASI ROAD</v>
          </cell>
          <cell r="F20" t="str">
            <v>NR. SHAISHAV SCHOOL</v>
          </cell>
          <cell r="G20" t="str">
            <v>GOTRI ROAD</v>
          </cell>
          <cell r="H20" t="str">
            <v>Vadodara</v>
          </cell>
          <cell r="I20">
            <v>390021</v>
          </cell>
          <cell r="J20" t="str">
            <v>24AAICA8149H1ZK</v>
          </cell>
          <cell r="K20" t="str">
            <v>AAICA8149H</v>
          </cell>
          <cell r="L20" t="str">
            <v>chetan.acva@gmail.com</v>
          </cell>
          <cell r="M20" t="str">
            <v>7600675824, 7600004010</v>
          </cell>
          <cell r="O20" t="str">
            <v>A</v>
          </cell>
          <cell r="P20" t="str">
            <v>A</v>
          </cell>
        </row>
        <row r="21">
          <cell r="A21" t="str">
            <v>N-20</v>
          </cell>
          <cell r="B21">
            <v>20</v>
          </cell>
          <cell r="C21">
            <v>20</v>
          </cell>
          <cell r="D21" t="str">
            <v>SHREE AADINATH CORPORATION</v>
          </cell>
          <cell r="E21" t="str">
            <v>34/199, GUJARAT HOUSING BOARD</v>
          </cell>
          <cell r="F21" t="str">
            <v>PALANPUR PATIYA</v>
          </cell>
          <cell r="G21" t="str">
            <v>RANDER,</v>
          </cell>
          <cell r="H21" t="str">
            <v>SURAT</v>
          </cell>
          <cell r="I21">
            <v>395005</v>
          </cell>
          <cell r="J21" t="str">
            <v>24AYMPS5267P1ZG</v>
          </cell>
          <cell r="K21" t="str">
            <v>AYMPS5267P</v>
          </cell>
          <cell r="L21" t="str">
            <v>adinathcorporation@yahoo.com ;adinathcorporationsolar@gmail.com</v>
          </cell>
          <cell r="M21" t="str">
            <v>9898476607, 8128159553</v>
          </cell>
          <cell r="N21" t="str">
            <v>SRT-PG-B-366</v>
          </cell>
          <cell r="O21" t="str">
            <v>B</v>
          </cell>
          <cell r="P21" t="str">
            <v>B</v>
          </cell>
        </row>
        <row r="22">
          <cell r="A22" t="str">
            <v>N-21</v>
          </cell>
          <cell r="B22">
            <v>21</v>
          </cell>
          <cell r="C22">
            <v>21</v>
          </cell>
          <cell r="D22" t="str">
            <v>ADVANCE SOLAR SYSTEMS</v>
          </cell>
          <cell r="E22" t="str">
            <v>“PARAS” Kanakiya Plot</v>
          </cell>
          <cell r="F22" t="str">
            <v xml:space="preserve"> Navrang Mandap Street</v>
          </cell>
          <cell r="G22" t="str">
            <v>Jetpur-360370</v>
          </cell>
          <cell r="H22" t="str">
            <v>RAJKOT</v>
          </cell>
          <cell r="I22">
            <v>360370</v>
          </cell>
          <cell r="J22" t="str">
            <v>24AGIPV7644R1ZD</v>
          </cell>
          <cell r="K22" t="str">
            <v>AGIPV7644R</v>
          </cell>
          <cell r="L22" t="str">
            <v>advance.solar.systems@gmail.com</v>
          </cell>
          <cell r="M22">
            <v>9408054253</v>
          </cell>
          <cell r="N22" t="str">
            <v>SRT-PG-B-221</v>
          </cell>
          <cell r="O22" t="str">
            <v>B</v>
          </cell>
          <cell r="P22" t="str">
            <v>B</v>
          </cell>
        </row>
        <row r="23">
          <cell r="A23" t="str">
            <v>N-22</v>
          </cell>
          <cell r="B23">
            <v>22</v>
          </cell>
          <cell r="C23">
            <v>22</v>
          </cell>
          <cell r="D23" t="str">
            <v>Automation &amp; Engineering Services</v>
          </cell>
          <cell r="E23" t="str">
            <v>B-83,GIDC,Electronic Estate,</v>
          </cell>
          <cell r="F23" t="str">
            <v>Sector-25,Gandhinagar</v>
          </cell>
          <cell r="G23" t="str">
            <v>Gandhinagar</v>
          </cell>
          <cell r="H23" t="str">
            <v>Gandhinagar</v>
          </cell>
          <cell r="I23">
            <v>382024</v>
          </cell>
          <cell r="J23" t="str">
            <v>24AAFFA3872P1Z4</v>
          </cell>
          <cell r="K23" t="str">
            <v>AAFFA3872P</v>
          </cell>
          <cell r="L23" t="str">
            <v>vijay@acdriveindia.com</v>
          </cell>
          <cell r="M23" t="str">
            <v>8320816676, 9825066778</v>
          </cell>
          <cell r="O23" t="str">
            <v>B</v>
          </cell>
          <cell r="P23" t="str">
            <v>B</v>
          </cell>
        </row>
        <row r="24">
          <cell r="A24" t="str">
            <v>N-23</v>
          </cell>
          <cell r="B24">
            <v>23</v>
          </cell>
          <cell r="C24">
            <v>23</v>
          </cell>
          <cell r="D24" t="str">
            <v>ARRAY ENERGY SOLUTION</v>
          </cell>
          <cell r="E24" t="str">
            <v>68 Sharadnagar</v>
          </cell>
          <cell r="F24" t="str">
            <v xml:space="preserve"> NR. ITI Tarsali Raod</v>
          </cell>
          <cell r="G24" t="str">
            <v>Vadodara - 390009</v>
          </cell>
          <cell r="H24" t="str">
            <v>VADODARA</v>
          </cell>
          <cell r="I24">
            <v>390009</v>
          </cell>
          <cell r="J24" t="str">
            <v>24BNAPT4657C1Z3</v>
          </cell>
          <cell r="K24" t="str">
            <v>BNAPT4657C</v>
          </cell>
          <cell r="L24" t="str">
            <v>ceo.arrayenergysolution@gmail.com</v>
          </cell>
          <cell r="M24" t="str">
            <v>9979898440 ,9979898442</v>
          </cell>
          <cell r="N24" t="str">
            <v>SRT-PG-B-198</v>
          </cell>
          <cell r="O24" t="str">
            <v>B</v>
          </cell>
          <cell r="P24" t="str">
            <v>B</v>
          </cell>
        </row>
        <row r="25">
          <cell r="A25" t="str">
            <v>N-24</v>
          </cell>
          <cell r="B25">
            <v>24</v>
          </cell>
          <cell r="C25">
            <v>24</v>
          </cell>
          <cell r="D25" t="str">
            <v>AHMEDABAD SOLAR</v>
          </cell>
          <cell r="E25" t="str">
            <v>43/B PAVITRANAGAR</v>
          </cell>
          <cell r="F25" t="str">
            <v xml:space="preserve"> OPP.CADILA LAB, GHODASAR,</v>
          </cell>
          <cell r="G25" t="str">
            <v>Ahmedabad</v>
          </cell>
          <cell r="H25" t="str">
            <v>AHMEDABAD</v>
          </cell>
          <cell r="I25">
            <v>380050</v>
          </cell>
          <cell r="J25" t="str">
            <v>24ASKPC7849R1ZY</v>
          </cell>
          <cell r="K25" t="str">
            <v>ASKPC7849R</v>
          </cell>
          <cell r="L25" t="str">
            <v>RAVICHAUDHARY1403@GMAIL.COM</v>
          </cell>
          <cell r="M25" t="str">
            <v>7878482281, 7984660655</v>
          </cell>
          <cell r="N25" t="str">
            <v>SRT-PG-B-327</v>
          </cell>
          <cell r="O25" t="str">
            <v>B</v>
          </cell>
          <cell r="P25" t="str">
            <v>B</v>
          </cell>
        </row>
        <row r="26">
          <cell r="A26" t="str">
            <v>N-25</v>
          </cell>
          <cell r="B26">
            <v>25</v>
          </cell>
          <cell r="C26">
            <v>25</v>
          </cell>
          <cell r="D26" t="str">
            <v>AILIS ENERGY PRIVATE LIMITED</v>
          </cell>
          <cell r="E26" t="str">
            <v>J/FF-13 Laxmi villa Green</v>
          </cell>
          <cell r="F26" t="str">
            <v>Nr. Haridarshan Cross Road, kathwada Road, Naroda,</v>
          </cell>
          <cell r="G26" t="str">
            <v>Ahmedabad-382330</v>
          </cell>
          <cell r="H26" t="str">
            <v>AHMEDABAD</v>
          </cell>
          <cell r="I26">
            <v>382330</v>
          </cell>
          <cell r="J26" t="str">
            <v>24AAPCA9790B1ZG</v>
          </cell>
          <cell r="K26" t="str">
            <v>AAPCA9790B</v>
          </cell>
          <cell r="L26" t="str">
            <v>ailisenergy21@gmail.com</v>
          </cell>
          <cell r="M26" t="str">
            <v>9099016504, 8160676453</v>
          </cell>
          <cell r="N26" t="str">
            <v>SRT-PG-B-191</v>
          </cell>
          <cell r="O26" t="str">
            <v>B</v>
          </cell>
          <cell r="P26" t="str">
            <v>B</v>
          </cell>
        </row>
        <row r="27">
          <cell r="A27" t="str">
            <v>N-26</v>
          </cell>
          <cell r="B27">
            <v>26</v>
          </cell>
          <cell r="C27">
            <v>26</v>
          </cell>
          <cell r="D27" t="str">
            <v>Akhand Shakti Solar</v>
          </cell>
          <cell r="E27" t="str">
            <v>A-23 Sewashram Shopping Center</v>
          </cell>
          <cell r="F27" t="str">
            <v>Opp.Hostel Ground</v>
          </cell>
          <cell r="G27" t="str">
            <v>BHARUCH</v>
          </cell>
          <cell r="H27" t="str">
            <v>BHARUCH</v>
          </cell>
          <cell r="I27">
            <v>392001</v>
          </cell>
          <cell r="J27" t="str">
            <v>24ACMPP5625N2Z1</v>
          </cell>
          <cell r="K27" t="str">
            <v>ACMPP5625N</v>
          </cell>
          <cell r="L27" t="str">
            <v>apparanjape@gmail.com</v>
          </cell>
          <cell r="M27" t="str">
            <v>9427003484, 8160471194</v>
          </cell>
          <cell r="N27" t="str">
            <v>SRT-PG-B-448</v>
          </cell>
          <cell r="O27" t="str">
            <v>B</v>
          </cell>
          <cell r="P27" t="str">
            <v>B</v>
          </cell>
        </row>
        <row r="28">
          <cell r="A28" t="str">
            <v>N-27</v>
          </cell>
          <cell r="B28">
            <v>27</v>
          </cell>
          <cell r="C28">
            <v>27</v>
          </cell>
          <cell r="D28" t="str">
            <v>AKSHAR ENERGY SOLUTIONS</v>
          </cell>
          <cell r="E28" t="str">
            <v xml:space="preserve">Moti Khadki. </v>
          </cell>
          <cell r="F28" t="str">
            <v>At Po Chansad. Tal Padra.</v>
          </cell>
          <cell r="G28" t="str">
            <v>Vadodara-391440. Gujarat</v>
          </cell>
          <cell r="H28" t="str">
            <v>VADODARA</v>
          </cell>
          <cell r="I28">
            <v>391440</v>
          </cell>
          <cell r="J28" t="str">
            <v>24BJCPP0180L1Z8</v>
          </cell>
          <cell r="K28" t="str">
            <v>BJCPP0180L</v>
          </cell>
          <cell r="L28" t="str">
            <v>aksharenergysolutions@gmail.com</v>
          </cell>
          <cell r="M28">
            <v>9662042835</v>
          </cell>
          <cell r="N28" t="str">
            <v>SRT-PG-B-226</v>
          </cell>
          <cell r="O28" t="str">
            <v>B</v>
          </cell>
          <cell r="P28" t="str">
            <v>B</v>
          </cell>
        </row>
        <row r="29">
          <cell r="A29" t="str">
            <v>N-28</v>
          </cell>
          <cell r="B29">
            <v>28</v>
          </cell>
          <cell r="C29">
            <v>28</v>
          </cell>
          <cell r="D29" t="str">
            <v>Aksharam Solar Energy Private Limited</v>
          </cell>
          <cell r="E29" t="str">
            <v>240 Ganchi Faliu</v>
          </cell>
          <cell r="F29" t="str">
            <v>Malekpore,</v>
          </cell>
          <cell r="G29" t="str">
            <v>Palsana ,</v>
          </cell>
          <cell r="H29" t="str">
            <v>SURAT</v>
          </cell>
          <cell r="I29">
            <v>394315</v>
          </cell>
          <cell r="J29" t="str">
            <v>24AASCA0151F1Z0</v>
          </cell>
          <cell r="K29" t="str">
            <v>ASCA0151F</v>
          </cell>
          <cell r="L29" t="str">
            <v>patelpranav92@gmail.com</v>
          </cell>
          <cell r="M29" t="str">
            <v>9537849597 / 9737525453</v>
          </cell>
          <cell r="O29" t="str">
            <v>B</v>
          </cell>
          <cell r="P29" t="str">
            <v>B</v>
          </cell>
        </row>
        <row r="30">
          <cell r="A30" t="str">
            <v>N-29</v>
          </cell>
          <cell r="B30">
            <v>29</v>
          </cell>
          <cell r="C30">
            <v>29</v>
          </cell>
          <cell r="D30" t="str">
            <v>ALFA SOLAR ENERGY</v>
          </cell>
          <cell r="E30" t="str">
            <v>Jetpur Road, Near Sandhiya Pool</v>
          </cell>
          <cell r="F30" t="str">
            <v>Gondal</v>
          </cell>
          <cell r="G30" t="str">
            <v>Gondal</v>
          </cell>
          <cell r="H30" t="str">
            <v>Gondal</v>
          </cell>
          <cell r="I30">
            <v>360311</v>
          </cell>
          <cell r="J30" t="str">
            <v>24AKWPP2921P1ZE</v>
          </cell>
          <cell r="K30" t="str">
            <v>AKWPP2921P</v>
          </cell>
          <cell r="L30" t="str">
            <v>alfasolarenergy2020@gmail.com</v>
          </cell>
          <cell r="M30">
            <v>9825374250</v>
          </cell>
          <cell r="O30" t="str">
            <v>B</v>
          </cell>
          <cell r="P30" t="str">
            <v>B</v>
          </cell>
        </row>
        <row r="31">
          <cell r="A31" t="str">
            <v>N-30</v>
          </cell>
          <cell r="B31">
            <v>30</v>
          </cell>
          <cell r="C31">
            <v>30</v>
          </cell>
          <cell r="D31" t="str">
            <v>AMAR JYOT SPRAY PUMP</v>
          </cell>
          <cell r="E31" t="str">
            <v xml:space="preserve">Jawahar Society, Nr.IDBI BANK </v>
          </cell>
          <cell r="F31" t="str">
            <v>PALIYAD ROAD</v>
          </cell>
          <cell r="G31" t="str">
            <v>BOTAD-364710</v>
          </cell>
          <cell r="H31" t="str">
            <v>BOTAD</v>
          </cell>
          <cell r="I31">
            <v>364710</v>
          </cell>
          <cell r="J31" t="str">
            <v>24CRYPM9816M1ZP</v>
          </cell>
          <cell r="K31" t="str">
            <v>CRYPM9816M</v>
          </cell>
          <cell r="L31" t="str">
            <v>ajagriandsolar@gmail.com</v>
          </cell>
          <cell r="M31" t="str">
            <v>9722227299 / 8128840006</v>
          </cell>
          <cell r="N31" t="str">
            <v>SRT-PG-A-243</v>
          </cell>
          <cell r="O31" t="str">
            <v>A</v>
          </cell>
          <cell r="P31" t="str">
            <v>A</v>
          </cell>
        </row>
        <row r="32">
          <cell r="A32" t="str">
            <v>N-31</v>
          </cell>
          <cell r="B32">
            <v>31</v>
          </cell>
          <cell r="C32">
            <v>31</v>
          </cell>
          <cell r="D32" t="str">
            <v>AMARJYOT ENTERPRISE</v>
          </cell>
          <cell r="E32" t="str">
            <v xml:space="preserve">AMAR JYOT 14 BAJRANGWADI </v>
          </cell>
          <cell r="F32" t="str">
            <v>MAIN ROAD PRATIK TENAMENT BL NO 8</v>
          </cell>
          <cell r="G32" t="str">
            <v>RAJKOT</v>
          </cell>
          <cell r="H32" t="str">
            <v>RAJKOT</v>
          </cell>
          <cell r="I32">
            <v>360006</v>
          </cell>
          <cell r="J32" t="str">
            <v>24AATFA7926L2ZU</v>
          </cell>
          <cell r="K32" t="str">
            <v>AATFA7926L</v>
          </cell>
          <cell r="L32" t="str">
            <v>amar.jyot@ yahoo.com;KIRITSINHRATHOD75@GMAIL.COM</v>
          </cell>
          <cell r="M32">
            <v>9825413613</v>
          </cell>
          <cell r="N32" t="str">
            <v>SRT-PG-B-056</v>
          </cell>
          <cell r="O32" t="str">
            <v>A</v>
          </cell>
          <cell r="P32" t="str">
            <v>B</v>
          </cell>
        </row>
        <row r="33">
          <cell r="A33" t="str">
            <v>N-32</v>
          </cell>
          <cell r="B33">
            <v>32</v>
          </cell>
          <cell r="C33">
            <v>32</v>
          </cell>
          <cell r="D33" t="str">
            <v>MADHAV ENTERPRISE</v>
          </cell>
          <cell r="E33" t="str">
            <v>A-56, ANANTA SAVERA,</v>
          </cell>
          <cell r="F33" t="str">
            <v>BEHIND NARAYAN KATHIYAWADI RESTAURANT</v>
          </cell>
          <cell r="G33" t="str">
            <v>ATLADARA-BIL ROAD</v>
          </cell>
          <cell r="H33" t="str">
            <v>VADODARA</v>
          </cell>
          <cell r="I33">
            <v>391410</v>
          </cell>
          <cell r="J33" t="str">
            <v>24BHDPS6852D1ZB</v>
          </cell>
          <cell r="K33" t="str">
            <v>BHDPS6852D</v>
          </cell>
          <cell r="L33" t="str">
            <v>Amit.sharma@madhaventerprises.com</v>
          </cell>
          <cell r="M33" t="str">
            <v>9726029120, 9427466740</v>
          </cell>
          <cell r="N33" t="str">
            <v>SRT-PG-B-156</v>
          </cell>
          <cell r="O33" t="str">
            <v>B</v>
          </cell>
          <cell r="P33" t="str">
            <v>B</v>
          </cell>
        </row>
        <row r="34">
          <cell r="A34" t="str">
            <v>N-33</v>
          </cell>
          <cell r="B34">
            <v>33</v>
          </cell>
          <cell r="C34">
            <v>33</v>
          </cell>
          <cell r="D34" t="str">
            <v>AMPBEAT SOLUTION</v>
          </cell>
          <cell r="E34" t="str">
            <v>10th floor A-4</v>
          </cell>
          <cell r="F34" t="str">
            <v>Vrajraj Residency</v>
          </cell>
          <cell r="G34" t="str">
            <v>Near -Vraj chowk</v>
          </cell>
          <cell r="H34" t="str">
            <v>Surat</v>
          </cell>
          <cell r="I34">
            <v>395006</v>
          </cell>
          <cell r="J34" t="str">
            <v>24FEUPS7817Q1Z6</v>
          </cell>
          <cell r="K34" t="str">
            <v>FEUPS7817Q</v>
          </cell>
          <cell r="L34" t="str">
            <v>AMPBEATSOLUTION@GMAIL.COM</v>
          </cell>
          <cell r="M34" t="str">
            <v>7405500934, 9925706600</v>
          </cell>
          <cell r="O34" t="str">
            <v>B</v>
          </cell>
          <cell r="P34" t="str">
            <v>B</v>
          </cell>
        </row>
        <row r="35">
          <cell r="A35" t="str">
            <v>N-34</v>
          </cell>
          <cell r="B35">
            <v>34</v>
          </cell>
          <cell r="C35">
            <v>34</v>
          </cell>
          <cell r="D35" t="str">
            <v>AMPLE SOLAR PRIVATE LIMITED</v>
          </cell>
          <cell r="E35" t="str">
            <v>E-184 Sec-26</v>
          </cell>
          <cell r="F35" t="str">
            <v xml:space="preserve"> Op. Green city</v>
          </cell>
          <cell r="G35" t="str">
            <v>Gandhinagar Gujarat</v>
          </cell>
          <cell r="H35" t="str">
            <v>GANDHINAGAR</v>
          </cell>
          <cell r="I35">
            <v>382026</v>
          </cell>
          <cell r="J35" t="str">
            <v>24AANCA6462G1ZL</v>
          </cell>
          <cell r="K35" t="str">
            <v>AANCA6462G</v>
          </cell>
          <cell r="L35" t="str">
            <v>ravi@amplesolar.in</v>
          </cell>
          <cell r="M35">
            <v>9979792403</v>
          </cell>
          <cell r="N35" t="str">
            <v>SRT-PG-A-408</v>
          </cell>
          <cell r="O35" t="str">
            <v>A</v>
          </cell>
          <cell r="P35" t="str">
            <v>A</v>
          </cell>
        </row>
        <row r="36">
          <cell r="A36" t="str">
            <v>N-35</v>
          </cell>
          <cell r="B36">
            <v>35</v>
          </cell>
          <cell r="C36">
            <v>35</v>
          </cell>
          <cell r="D36" t="str">
            <v>Amsuntech Solar</v>
          </cell>
          <cell r="E36" t="str">
            <v xml:space="preserve">mahendra drive road </v>
          </cell>
          <cell r="F36" t="str">
            <v>near hero service station</v>
          </cell>
          <cell r="G36" t="str">
            <v xml:space="preserve"> morbi-morbi</v>
          </cell>
          <cell r="H36" t="str">
            <v>MORBI</v>
          </cell>
          <cell r="I36">
            <v>363641</v>
          </cell>
          <cell r="J36" t="str">
            <v>24ABJFA3310R1ZD</v>
          </cell>
          <cell r="K36" t="str">
            <v>ABJFA3310R</v>
          </cell>
          <cell r="L36" t="str">
            <v>amsuntechsolar@gmail.com</v>
          </cell>
          <cell r="M36">
            <v>8238150585</v>
          </cell>
          <cell r="N36" t="str">
            <v>SRT-PG-B-432</v>
          </cell>
          <cell r="O36" t="str">
            <v>B</v>
          </cell>
          <cell r="P36" t="str">
            <v>B</v>
          </cell>
        </row>
        <row r="37">
          <cell r="A37" t="str">
            <v>N-36</v>
          </cell>
          <cell r="B37">
            <v>36</v>
          </cell>
          <cell r="C37">
            <v>36</v>
          </cell>
          <cell r="D37" t="str">
            <v>Amul Enterprise</v>
          </cell>
          <cell r="E37" t="str">
            <v>Nr.R.J. Agro And Co.</v>
          </cell>
          <cell r="F37" t="str">
            <v>Jin para Main Road</v>
          </cell>
          <cell r="G37" t="str">
            <v>Wankaner Dist.Morbi</v>
          </cell>
          <cell r="H37" t="str">
            <v>Morbi</v>
          </cell>
          <cell r="I37">
            <v>363621</v>
          </cell>
          <cell r="J37" t="str">
            <v>24ALMPB2691M1ZV</v>
          </cell>
          <cell r="K37" t="str">
            <v>ALMPB2691M</v>
          </cell>
          <cell r="L37" t="str">
            <v>amulenterprise92@gmail.com</v>
          </cell>
          <cell r="M37" t="str">
            <v>9898618448, 9099248492</v>
          </cell>
          <cell r="O37" t="str">
            <v>B</v>
          </cell>
          <cell r="P37" t="str">
            <v>B</v>
          </cell>
        </row>
        <row r="38">
          <cell r="A38" t="str">
            <v>N-37</v>
          </cell>
          <cell r="B38">
            <v>37</v>
          </cell>
          <cell r="C38">
            <v>37</v>
          </cell>
          <cell r="D38" t="str">
            <v>ANADI SOLAR</v>
          </cell>
          <cell r="E38" t="str">
            <v>3030,Silver Business Point,</v>
          </cell>
          <cell r="F38" t="str">
            <v>Nr. Royal Square,VIP Circle, Uttran, Surat</v>
          </cell>
          <cell r="G38" t="str">
            <v>Surat</v>
          </cell>
          <cell r="H38" t="str">
            <v>SURAT</v>
          </cell>
          <cell r="I38">
            <v>394105</v>
          </cell>
          <cell r="J38" t="str">
            <v>24BHYPJ8204R1ZG</v>
          </cell>
          <cell r="K38" t="str">
            <v>BHYPJ88204R</v>
          </cell>
          <cell r="L38" t="str">
            <v>anadisolarenergy005@gmail.com</v>
          </cell>
          <cell r="M38">
            <v>7874861624</v>
          </cell>
          <cell r="N38" t="str">
            <v>SRT-PG-B-057</v>
          </cell>
          <cell r="O38" t="str">
            <v>B</v>
          </cell>
          <cell r="P38" t="str">
            <v>B</v>
          </cell>
        </row>
        <row r="39">
          <cell r="A39" t="str">
            <v>N-38</v>
          </cell>
          <cell r="B39">
            <v>38</v>
          </cell>
          <cell r="C39">
            <v>38</v>
          </cell>
          <cell r="D39" t="str">
            <v>ANANY URJA</v>
          </cell>
          <cell r="E39" t="str">
            <v>3, Shop No. 301, Platinum Plaza</v>
          </cell>
          <cell r="F39" t="str">
            <v>Sarthana Jakat Naka</v>
          </cell>
          <cell r="G39" t="str">
            <v>Opp. Navjivan Hotel</v>
          </cell>
          <cell r="H39" t="str">
            <v>SURAT</v>
          </cell>
          <cell r="I39">
            <v>395006</v>
          </cell>
          <cell r="J39" t="str">
            <v>24ABEFA2304G1Z5</v>
          </cell>
          <cell r="K39" t="str">
            <v>ABEFA2304G</v>
          </cell>
          <cell r="L39" t="str">
            <v>ananyurja@outlook.com</v>
          </cell>
          <cell r="M39">
            <v>8866442477</v>
          </cell>
          <cell r="O39" t="str">
            <v>B</v>
          </cell>
          <cell r="P39" t="str">
            <v>B</v>
          </cell>
        </row>
        <row r="40">
          <cell r="A40" t="str">
            <v>N-39</v>
          </cell>
          <cell r="B40">
            <v>39</v>
          </cell>
          <cell r="C40">
            <v>39</v>
          </cell>
          <cell r="D40" t="str">
            <v>ANANYA SOLAR TECHNOLOGIES</v>
          </cell>
          <cell r="E40" t="str">
            <v>29, 1st FLOOR, BHUMIPUJA SOC., NR. KRISHNA RESIDECY</v>
          </cell>
          <cell r="F40" t="str">
            <v>AMBATALAWADI ROAD, KATARGAM</v>
          </cell>
          <cell r="G40" t="str">
            <v>Surat-395004</v>
          </cell>
          <cell r="H40" t="str">
            <v>SURAT</v>
          </cell>
          <cell r="I40">
            <v>395004</v>
          </cell>
          <cell r="J40" t="str">
            <v>24AWJPC9091J1Z9</v>
          </cell>
          <cell r="K40" t="str">
            <v>AWJPC9091J</v>
          </cell>
          <cell r="L40" t="str">
            <v>kkchitaliya@gmail.com</v>
          </cell>
          <cell r="M40" t="str">
            <v>9930990891, 9601769979</v>
          </cell>
          <cell r="N40" t="str">
            <v>SRT-PG-A-228</v>
          </cell>
          <cell r="O40" t="str">
            <v>A</v>
          </cell>
          <cell r="P40" t="str">
            <v>A</v>
          </cell>
        </row>
        <row r="41">
          <cell r="A41" t="str">
            <v>N-40</v>
          </cell>
          <cell r="B41">
            <v>40</v>
          </cell>
          <cell r="C41">
            <v>40</v>
          </cell>
          <cell r="D41" t="str">
            <v>OM SAI ENTERPRISE</v>
          </cell>
          <cell r="E41" t="str">
            <v>3 SHANTI NAGAR SHOPPING CENTEROPP. PRIME ARCADE</v>
          </cell>
          <cell r="F41" t="str">
            <v>ANAND MAHAL ROAD, ADAJAN</v>
          </cell>
          <cell r="G41" t="str">
            <v>SURAT-395009</v>
          </cell>
          <cell r="H41" t="str">
            <v>SURAT</v>
          </cell>
          <cell r="I41">
            <v>395009</v>
          </cell>
          <cell r="J41" t="str">
            <v>24BFGPP9035N1ZX</v>
          </cell>
          <cell r="K41" t="str">
            <v>BFGPP9035N</v>
          </cell>
          <cell r="L41" t="str">
            <v>omsaienterpriseindia@gmail.com</v>
          </cell>
          <cell r="M41">
            <v>9825082007</v>
          </cell>
          <cell r="N41" t="str">
            <v>SRT-PG-B-087</v>
          </cell>
          <cell r="O41" t="str">
            <v>B</v>
          </cell>
          <cell r="P41" t="str">
            <v>B</v>
          </cell>
        </row>
        <row r="42">
          <cell r="A42" t="str">
            <v>N-41</v>
          </cell>
          <cell r="B42">
            <v>41</v>
          </cell>
          <cell r="C42">
            <v>41</v>
          </cell>
          <cell r="D42" t="str">
            <v>SHREEJI ENTERPRISE</v>
          </cell>
          <cell r="E42" t="str">
            <v xml:space="preserve">G35 SHARSWATI COMPLEX </v>
          </cell>
          <cell r="F42" t="str">
            <v>OPP PANCHIL SCHOOL GIDC ROAD MANJALPUR</v>
          </cell>
          <cell r="G42" t="str">
            <v>VADODARA</v>
          </cell>
          <cell r="H42" t="str">
            <v>VADODARA</v>
          </cell>
          <cell r="I42">
            <v>390011</v>
          </cell>
          <cell r="J42" t="str">
            <v>24CQTPM2582G1ZG</v>
          </cell>
          <cell r="K42" t="str">
            <v>CQTPM2582G</v>
          </cell>
          <cell r="L42" t="str">
            <v>shreejienterprise45@gmail.com</v>
          </cell>
          <cell r="M42" t="str">
            <v>9033311747, 8200360214</v>
          </cell>
          <cell r="N42" t="str">
            <v>SRT-PG-B-147</v>
          </cell>
          <cell r="O42" t="str">
            <v>B</v>
          </cell>
          <cell r="P42" t="str">
            <v>B</v>
          </cell>
        </row>
        <row r="43">
          <cell r="A43" t="str">
            <v>N-42</v>
          </cell>
          <cell r="B43">
            <v>42</v>
          </cell>
          <cell r="C43">
            <v>42</v>
          </cell>
          <cell r="D43" t="str">
            <v>ANK SOLAR ENERGY</v>
          </cell>
          <cell r="E43" t="str">
            <v>201, SIDDHSHILA APT.,</v>
          </cell>
          <cell r="F43" t="str">
            <v>PATEL FALIYA KATARGAM</v>
          </cell>
          <cell r="G43" t="str">
            <v>Surat</v>
          </cell>
          <cell r="H43" t="str">
            <v>SURAT</v>
          </cell>
          <cell r="I43">
            <v>395004</v>
          </cell>
          <cell r="J43" t="str">
            <v>24FBWPK5337N1ZT</v>
          </cell>
          <cell r="K43" t="str">
            <v>FBWPK5337N</v>
          </cell>
          <cell r="L43" t="str">
            <v>anksolareenergy@gmail.com</v>
          </cell>
          <cell r="M43" t="str">
            <v>9106168679, 8733975255, 9033207077</v>
          </cell>
          <cell r="N43" t="str">
            <v>SRT-PG-A-311</v>
          </cell>
          <cell r="O43" t="str">
            <v>A</v>
          </cell>
          <cell r="P43" t="str">
            <v>A</v>
          </cell>
        </row>
        <row r="44">
          <cell r="A44" t="str">
            <v>N-43</v>
          </cell>
          <cell r="B44">
            <v>43</v>
          </cell>
          <cell r="C44">
            <v>43</v>
          </cell>
          <cell r="D44" t="str">
            <v>ANSH SOLAR PVT LTD</v>
          </cell>
          <cell r="E44" t="str">
            <v>2GADHIYA NAGAR, STREET NO 1,</v>
          </cell>
          <cell r="F44" t="str">
            <v>NEAR ANAND PRINT, SANT KABIR ROAD</v>
          </cell>
          <cell r="G44" t="str">
            <v>Rajkot</v>
          </cell>
          <cell r="H44" t="str">
            <v>RAJKOT</v>
          </cell>
          <cell r="I44">
            <v>360003</v>
          </cell>
          <cell r="J44" t="str">
            <v>24AAQCA0488D1ZQ</v>
          </cell>
          <cell r="K44" t="str">
            <v>AAQCA0488D</v>
          </cell>
          <cell r="L44" t="str">
            <v>info@anshsolar.com</v>
          </cell>
          <cell r="M44">
            <v>8780631197</v>
          </cell>
          <cell r="N44" t="str">
            <v>SRT-PG-B-451</v>
          </cell>
          <cell r="O44" t="str">
            <v>B</v>
          </cell>
          <cell r="P44" t="str">
            <v>B</v>
          </cell>
        </row>
        <row r="45">
          <cell r="A45" t="str">
            <v>N-44</v>
          </cell>
          <cell r="B45">
            <v>44</v>
          </cell>
          <cell r="C45">
            <v>44</v>
          </cell>
          <cell r="D45" t="str">
            <v>RELIANT TECHNOLOGYS</v>
          </cell>
          <cell r="E45" t="str">
            <v>102 1ST FLOOR, JASH INFINITY</v>
          </cell>
          <cell r="F45" t="str">
            <v xml:space="preserve"> BEHIND SUBJAIL,  KHATODARA GIDC</v>
          </cell>
          <cell r="G45" t="str">
            <v xml:space="preserve"> SURAT</v>
          </cell>
          <cell r="H45" t="str">
            <v>SURAT</v>
          </cell>
          <cell r="I45">
            <v>395002</v>
          </cell>
          <cell r="J45" t="str">
            <v>21AAZPY7452M1ZH</v>
          </cell>
          <cell r="K45" t="str">
            <v>AAZPY7452M</v>
          </cell>
          <cell r="L45" t="str">
            <v>relianttechnologys201@gmail.com</v>
          </cell>
          <cell r="M45">
            <v>9879362766</v>
          </cell>
          <cell r="N45" t="str">
            <v>SRT-PG-B-172</v>
          </cell>
          <cell r="O45" t="str">
            <v>B</v>
          </cell>
          <cell r="P45" t="str">
            <v>B</v>
          </cell>
        </row>
        <row r="46">
          <cell r="A46" t="str">
            <v>N-45</v>
          </cell>
          <cell r="B46">
            <v>45</v>
          </cell>
          <cell r="C46">
            <v>45</v>
          </cell>
          <cell r="D46" t="str">
            <v>ANTARES TECHNOLOGY</v>
          </cell>
          <cell r="E46" t="str">
            <v>B-406 EMPIRE BUSINESS HUB</v>
          </cell>
          <cell r="F46" t="str">
            <v xml:space="preserve">  SCEIENCE CITY ROAD, SOLA</v>
          </cell>
          <cell r="G46" t="str">
            <v>Ahmedabad</v>
          </cell>
          <cell r="H46" t="str">
            <v>AHMEDABAD</v>
          </cell>
          <cell r="I46">
            <v>380060</v>
          </cell>
          <cell r="J46" t="str">
            <v>24ABGFA1686B1ZU</v>
          </cell>
          <cell r="K46" t="str">
            <v>ABGFA1686B</v>
          </cell>
          <cell r="L46" t="str">
            <v>RAVI@ANTARESTECHNOLOGY.IN</v>
          </cell>
          <cell r="M46">
            <v>8866515373</v>
          </cell>
          <cell r="N46" t="str">
            <v>SRT-PG-A-029</v>
          </cell>
          <cell r="O46" t="str">
            <v>A</v>
          </cell>
          <cell r="P46" t="str">
            <v>A</v>
          </cell>
        </row>
        <row r="47">
          <cell r="A47" t="str">
            <v>N-46</v>
          </cell>
          <cell r="B47">
            <v>46</v>
          </cell>
          <cell r="C47">
            <v>46</v>
          </cell>
          <cell r="D47" t="str">
            <v>NATIONAL ELECTRICALS &amp; ELECTRONICS CORPORATION</v>
          </cell>
          <cell r="E47" t="str">
            <v>113/6 G.I.D.C.</v>
          </cell>
          <cell r="F47" t="str">
            <v xml:space="preserve"> ESTATE MAKARPURA</v>
          </cell>
          <cell r="G47" t="str">
            <v>Vadodara Gujarat 390010</v>
          </cell>
          <cell r="H47" t="str">
            <v>VADODARA</v>
          </cell>
          <cell r="I47">
            <v>390010</v>
          </cell>
          <cell r="J47" t="str">
            <v>24AEPPP4976F1Z0</v>
          </cell>
          <cell r="K47" t="str">
            <v>AEPPP4976F1Z0</v>
          </cell>
          <cell r="L47" t="str">
            <v>ASHOKPATEL@NEEC.IN</v>
          </cell>
          <cell r="M47" t="str">
            <v>9429136631, 7984285347</v>
          </cell>
          <cell r="N47" t="str">
            <v>SRT-PG-A-169</v>
          </cell>
          <cell r="O47" t="str">
            <v>A</v>
          </cell>
          <cell r="P47" t="str">
            <v>A</v>
          </cell>
        </row>
        <row r="48">
          <cell r="A48" t="str">
            <v>N-47</v>
          </cell>
          <cell r="B48">
            <v>47</v>
          </cell>
          <cell r="C48">
            <v>47</v>
          </cell>
          <cell r="D48" t="str">
            <v>APOLLO SOLAR POWER</v>
          </cell>
          <cell r="E48" t="str">
            <v>B/5240 MAHAVIR NAGAR-1</v>
          </cell>
          <cell r="F48" t="str">
            <v xml:space="preserve">  OPP. SARDAR PATEL SCHOOL KALIYABID</v>
          </cell>
          <cell r="G48" t="str">
            <v>Bhavnagar Gujarat-364002</v>
          </cell>
          <cell r="H48" t="str">
            <v>BHAVNAGAR</v>
          </cell>
          <cell r="I48">
            <v>364002</v>
          </cell>
          <cell r="J48" t="str">
            <v>24ABDFA9177E1ZH</v>
          </cell>
          <cell r="K48" t="str">
            <v>ABDFA9177E</v>
          </cell>
          <cell r="L48" t="str">
            <v>info@apollosolarpowers.com</v>
          </cell>
          <cell r="M48" t="str">
            <v>9099006748, 919265008967</v>
          </cell>
          <cell r="N48" t="str">
            <v>SRT-PG-A-159</v>
          </cell>
          <cell r="O48" t="str">
            <v>A</v>
          </cell>
          <cell r="P48" t="str">
            <v>A</v>
          </cell>
        </row>
        <row r="49">
          <cell r="A49" t="str">
            <v>N-48</v>
          </cell>
          <cell r="B49">
            <v>48</v>
          </cell>
          <cell r="C49">
            <v>48</v>
          </cell>
          <cell r="D49" t="str">
            <v>Aqua-Air Environmental Engineers Pvt. Ltd.</v>
          </cell>
          <cell r="E49" t="str">
            <v>403 Centre Point</v>
          </cell>
          <cell r="F49" t="str">
            <v xml:space="preserve"> Near Kadiwala School  Ring Road</v>
          </cell>
          <cell r="G49" t="str">
            <v>Surat</v>
          </cell>
          <cell r="H49" t="str">
            <v>SURAT</v>
          </cell>
          <cell r="I49">
            <v>395002</v>
          </cell>
          <cell r="J49" t="str">
            <v>24AAHCA0485H1ZU</v>
          </cell>
          <cell r="K49" t="str">
            <v>AAHCA0485H</v>
          </cell>
          <cell r="L49" t="str">
            <v>aquasolarsurat@gmail.com;jayeshpatel_surat@hotmail.com</v>
          </cell>
          <cell r="M49" t="str">
            <v>9904433995, 9426151021</v>
          </cell>
          <cell r="N49" t="str">
            <v>SRT-PG-A-184</v>
          </cell>
          <cell r="O49" t="str">
            <v>A</v>
          </cell>
          <cell r="P49" t="str">
            <v>A</v>
          </cell>
        </row>
        <row r="50">
          <cell r="A50" t="str">
            <v>N-49</v>
          </cell>
          <cell r="B50">
            <v>49</v>
          </cell>
          <cell r="C50">
            <v>49</v>
          </cell>
          <cell r="D50" t="str">
            <v>ARIHAASOLAR PRIVATE LIMITED</v>
          </cell>
          <cell r="E50" t="str">
            <v>JODIYA GATE ,KUMBHAR STREET</v>
          </cell>
          <cell r="F50" t="str">
            <v xml:space="preserve">DHROL </v>
          </cell>
          <cell r="G50" t="str">
            <v>Jamnagar</v>
          </cell>
          <cell r="H50" t="str">
            <v>DHROL</v>
          </cell>
          <cell r="I50">
            <v>361210</v>
          </cell>
          <cell r="J50" t="str">
            <v>24AARCA4402A2Z8</v>
          </cell>
          <cell r="K50" t="str">
            <v>AARCA4402A</v>
          </cell>
          <cell r="L50" t="str">
            <v>ashish.arihaasolar@gmail.com</v>
          </cell>
          <cell r="M50">
            <v>9825877888</v>
          </cell>
          <cell r="N50" t="str">
            <v>SRT-PG-B-016</v>
          </cell>
          <cell r="O50" t="str">
            <v>B</v>
          </cell>
          <cell r="P50" t="str">
            <v>B</v>
          </cell>
        </row>
        <row r="51">
          <cell r="A51" t="str">
            <v>N-50</v>
          </cell>
          <cell r="B51">
            <v>50</v>
          </cell>
          <cell r="C51">
            <v>50</v>
          </cell>
          <cell r="D51" t="str">
            <v>ARIS SOLAR</v>
          </cell>
          <cell r="E51" t="str">
            <v>19/B RAVIPARK SOCIETY NEAR KALYAN PARTY PLOT</v>
          </cell>
          <cell r="F51" t="str">
            <v xml:space="preserve"> VASNA ROAD</v>
          </cell>
          <cell r="G51" t="str">
            <v>VADODARA - 390007</v>
          </cell>
          <cell r="H51" t="str">
            <v>VADODARA</v>
          </cell>
          <cell r="I51">
            <v>390007</v>
          </cell>
          <cell r="J51" t="str">
            <v>24ABLFA8784B1ZC</v>
          </cell>
          <cell r="K51" t="str">
            <v>ABLFA8784B</v>
          </cell>
          <cell r="L51" t="str">
            <v>arissolartech@gmail.com</v>
          </cell>
          <cell r="M51" t="str">
            <v>9099696749 / 9662336115</v>
          </cell>
          <cell r="N51" t="str">
            <v>SRT-PG-B-259</v>
          </cell>
          <cell r="O51" t="str">
            <v>A</v>
          </cell>
          <cell r="P51" t="str">
            <v>B</v>
          </cell>
        </row>
        <row r="52">
          <cell r="A52" t="str">
            <v>N-52</v>
          </cell>
          <cell r="B52">
            <v>51</v>
          </cell>
          <cell r="C52">
            <v>52</v>
          </cell>
          <cell r="D52" t="str">
            <v>ARKAY SOLAR ENERGY</v>
          </cell>
          <cell r="E52" t="str">
            <v>13PATEL BOARDING</v>
          </cell>
          <cell r="F52" t="str">
            <v xml:space="preserve"> OPP. LAXMINARAYAN TEMPLE STATION ROAD</v>
          </cell>
          <cell r="G52" t="str">
            <v>AMRELI-365601</v>
          </cell>
          <cell r="H52" t="str">
            <v>AMRELI</v>
          </cell>
          <cell r="I52">
            <v>365601</v>
          </cell>
          <cell r="J52" t="str">
            <v>24EHKPK3688B1Z9</v>
          </cell>
          <cell r="K52" t="str">
            <v>EHKPK3688B</v>
          </cell>
          <cell r="L52" t="str">
            <v>arkaysolar@gmail.com</v>
          </cell>
          <cell r="M52" t="str">
            <v>02792-223600, 8469236600</v>
          </cell>
          <cell r="N52" t="str">
            <v>SRT-PG-A-267</v>
          </cell>
          <cell r="O52" t="str">
            <v>A</v>
          </cell>
          <cell r="P52" t="str">
            <v>A</v>
          </cell>
        </row>
        <row r="53">
          <cell r="A53" t="str">
            <v>N-53</v>
          </cell>
          <cell r="B53">
            <v>52</v>
          </cell>
          <cell r="C53">
            <v>53</v>
          </cell>
          <cell r="D53" t="str">
            <v>Arraycom (India) Limited</v>
          </cell>
          <cell r="E53" t="str">
            <v>B-13 13/1 and 14</v>
          </cell>
          <cell r="F53" t="str">
            <v xml:space="preserve">  Electronic Estate G I D C Sector 25</v>
          </cell>
          <cell r="G53" t="str">
            <v>Gandhinagar, Gujarat 382024</v>
          </cell>
          <cell r="H53" t="str">
            <v>Gandhinagar</v>
          </cell>
          <cell r="I53">
            <v>382024</v>
          </cell>
          <cell r="J53" t="str">
            <v>24AAACP6344D1ZS</v>
          </cell>
          <cell r="K53" t="str">
            <v>AAACP6344D</v>
          </cell>
          <cell r="L53" t="str">
            <v>solar@arraycom.co.in</v>
          </cell>
          <cell r="M53" t="str">
            <v>9909941004, 07923287030</v>
          </cell>
          <cell r="N53" t="str">
            <v>SRT-PG-A-275</v>
          </cell>
          <cell r="O53" t="str">
            <v>A</v>
          </cell>
          <cell r="P53" t="str">
            <v>A</v>
          </cell>
        </row>
        <row r="54">
          <cell r="A54" t="str">
            <v>N-54</v>
          </cell>
          <cell r="B54">
            <v>53</v>
          </cell>
          <cell r="C54">
            <v>54</v>
          </cell>
          <cell r="D54" t="str">
            <v>ARUN SOLAR SERVICE</v>
          </cell>
          <cell r="E54" t="str">
            <v>1A 1ST FLOOR</v>
          </cell>
          <cell r="F54" t="str">
            <v xml:space="preserve"> PUSHPTARA APP. OPP.RAJAN NAGAR ATUL ROAD abrama</v>
          </cell>
          <cell r="G54" t="str">
            <v>VALSAD</v>
          </cell>
          <cell r="H54" t="str">
            <v>VALSAD</v>
          </cell>
          <cell r="I54">
            <v>396002</v>
          </cell>
          <cell r="J54" t="str">
            <v>24ALCPD1433H1ZS</v>
          </cell>
          <cell r="K54" t="str">
            <v>ALCPD1433H</v>
          </cell>
          <cell r="L54" t="str">
            <v>ARUNSOLAR057@GMAIL.COM</v>
          </cell>
          <cell r="M54" t="str">
            <v>9427119484 , 9904604047</v>
          </cell>
          <cell r="N54" t="str">
            <v>SRT-PG-A-002</v>
          </cell>
          <cell r="O54" t="str">
            <v>A</v>
          </cell>
          <cell r="P54" t="str">
            <v>A</v>
          </cell>
        </row>
        <row r="55">
          <cell r="A55" t="str">
            <v>N-55</v>
          </cell>
          <cell r="B55">
            <v>54</v>
          </cell>
          <cell r="C55">
            <v>55</v>
          </cell>
          <cell r="D55" t="str">
            <v>SAINATH POLY PACK</v>
          </cell>
          <cell r="E55" t="str">
            <v xml:space="preserve">1st floor bismillah </v>
          </cell>
          <cell r="F55" t="str">
            <v xml:space="preserve">manzil Maroli </v>
          </cell>
          <cell r="G55" t="str">
            <v>Navsari-396436</v>
          </cell>
          <cell r="H55" t="str">
            <v>NAVSARI</v>
          </cell>
          <cell r="I55">
            <v>396436</v>
          </cell>
          <cell r="J55" t="str">
            <v>24APUPP3247H1ZI</v>
          </cell>
          <cell r="K55" t="str">
            <v>APUPP3247H</v>
          </cell>
          <cell r="L55" t="str">
            <v>sainathpolypack@gmail.com</v>
          </cell>
          <cell r="M55">
            <v>9033962195</v>
          </cell>
          <cell r="N55" t="str">
            <v>SRT-PG-B-058</v>
          </cell>
          <cell r="O55" t="str">
            <v>B</v>
          </cell>
          <cell r="P55" t="str">
            <v>B</v>
          </cell>
        </row>
        <row r="56">
          <cell r="A56" t="str">
            <v>N-56</v>
          </cell>
          <cell r="B56">
            <v>55</v>
          </cell>
          <cell r="C56">
            <v>56</v>
          </cell>
          <cell r="D56" t="str">
            <v>R K ENTERPRISE</v>
          </cell>
          <cell r="E56" t="str">
            <v>Shop No-03,Gondaliya Chamber,Near Sardar Chowk,</v>
          </cell>
          <cell r="F56" t="str">
            <v>Amarnagar,Jetpur-360370</v>
          </cell>
          <cell r="G56" t="str">
            <v>Jetpur</v>
          </cell>
          <cell r="H56" t="str">
            <v>Jetpur</v>
          </cell>
          <cell r="I56">
            <v>360370</v>
          </cell>
          <cell r="J56" t="str">
            <v>24BDUPK3621F1ZL</v>
          </cell>
          <cell r="K56" t="str">
            <v>BDUPK3621F</v>
          </cell>
          <cell r="L56" t="str">
            <v>atulkotadiya2295@gmail.com</v>
          </cell>
          <cell r="M56">
            <v>9979657797</v>
          </cell>
          <cell r="O56" t="str">
            <v>B</v>
          </cell>
          <cell r="P56" t="str">
            <v>B</v>
          </cell>
        </row>
        <row r="57">
          <cell r="A57" t="str">
            <v>N-57</v>
          </cell>
          <cell r="B57">
            <v>56</v>
          </cell>
          <cell r="C57">
            <v>57</v>
          </cell>
          <cell r="D57" t="str">
            <v>Australian Premium Solar (India) Pvt. Ltd.</v>
          </cell>
          <cell r="E57" t="str">
            <v>Tajpur,NH-08,</v>
          </cell>
          <cell r="F57" t="str">
            <v>Prantij</v>
          </cell>
          <cell r="G57" t="str">
            <v>Sabarkantha</v>
          </cell>
          <cell r="H57" t="str">
            <v>Sabarkantha</v>
          </cell>
          <cell r="I57">
            <v>383205</v>
          </cell>
          <cell r="J57" t="str">
            <v>24AALCA6553A1ZZ</v>
          </cell>
          <cell r="K57" t="str">
            <v>AALCA6553A</v>
          </cell>
          <cell r="L57" t="str">
            <v>systems@australianpremiumsolar.co.in</v>
          </cell>
          <cell r="M57" t="str">
            <v>9512022101, 9512100151</v>
          </cell>
          <cell r="N57" t="str">
            <v>SRT-PG-A-194</v>
          </cell>
          <cell r="O57" t="str">
            <v>A</v>
          </cell>
          <cell r="P57" t="str">
            <v>A</v>
          </cell>
        </row>
        <row r="58">
          <cell r="A58" t="str">
            <v>N-58</v>
          </cell>
          <cell r="B58">
            <v>57</v>
          </cell>
          <cell r="C58">
            <v>58</v>
          </cell>
          <cell r="D58" t="str">
            <v>BHASKAR RAY ENERGY</v>
          </cell>
          <cell r="E58" t="str">
            <v xml:space="preserve">4 SATELLITE  </v>
          </cell>
          <cell r="F58" t="str">
            <v>BUNGLOW RAM DEV NAGAR ROAD SATELLITE</v>
          </cell>
          <cell r="G58" t="str">
            <v>Ahmedabad</v>
          </cell>
          <cell r="H58" t="str">
            <v>AHMEDABAD</v>
          </cell>
          <cell r="I58">
            <v>380015</v>
          </cell>
          <cell r="J58" t="str">
            <v>24AMHPC8192Q1ZH</v>
          </cell>
          <cell r="K58" t="str">
            <v>AMHPC8192Q</v>
          </cell>
          <cell r="L58" t="str">
            <v>bhaskarray018@gmail.com</v>
          </cell>
          <cell r="M58" t="str">
            <v>9426975552, 079-26921860</v>
          </cell>
          <cell r="N58" t="str">
            <v>SRT-PG-A-151</v>
          </cell>
          <cell r="O58" t="str">
            <v>A</v>
          </cell>
          <cell r="P58" t="str">
            <v>B</v>
          </cell>
        </row>
        <row r="59">
          <cell r="A59" t="str">
            <v>N-59</v>
          </cell>
          <cell r="B59">
            <v>58</v>
          </cell>
          <cell r="C59">
            <v>59</v>
          </cell>
          <cell r="D59" t="str">
            <v>AVATAR SOLAR PVT LTD</v>
          </cell>
          <cell r="E59" t="str">
            <v>Tno 152-238 MIGH</v>
          </cell>
          <cell r="F59" t="str">
            <v>Sahkar Colony</v>
          </cell>
          <cell r="G59" t="str">
            <v>Sector-25, Gandhinagar</v>
          </cell>
          <cell r="H59" t="str">
            <v>Gandhinagar</v>
          </cell>
          <cell r="I59">
            <v>283024</v>
          </cell>
          <cell r="J59" t="str">
            <v>24AAKCA1956A2Z2</v>
          </cell>
          <cell r="K59" t="str">
            <v>AAKCA1956A</v>
          </cell>
          <cell r="L59" t="str">
            <v>falgun@avatarsolar.com</v>
          </cell>
          <cell r="M59" t="str">
            <v>9724051075, 9687055273</v>
          </cell>
          <cell r="O59" t="str">
            <v>A</v>
          </cell>
          <cell r="P59" t="str">
            <v>A</v>
          </cell>
        </row>
        <row r="60">
          <cell r="A60" t="str">
            <v>N-60</v>
          </cell>
          <cell r="B60">
            <v>59</v>
          </cell>
          <cell r="C60">
            <v>60</v>
          </cell>
          <cell r="D60" t="str">
            <v>AVEE ENERGY</v>
          </cell>
          <cell r="E60" t="str">
            <v xml:space="preserve">27-A FOURTH FLOOR AJANTA COMMERCIAL CENTER </v>
          </cell>
          <cell r="F60" t="str">
            <v xml:space="preserve">ABOVE OSWAL RESTAURANT ASHRAM ROAD </v>
          </cell>
          <cell r="G60" t="str">
            <v>AHMEDABAD-380014</v>
          </cell>
          <cell r="H60" t="str">
            <v>AHMEDABAD</v>
          </cell>
          <cell r="I60">
            <v>380014</v>
          </cell>
          <cell r="J60" t="str">
            <v>24ACOPP9195R1ZB</v>
          </cell>
          <cell r="K60" t="str">
            <v>ACOPP9195R</v>
          </cell>
          <cell r="L60" t="str">
            <v>dhavalpatel1973@yahoo.in</v>
          </cell>
          <cell r="M60">
            <v>9898233244</v>
          </cell>
          <cell r="N60" t="str">
            <v>SRT-PG-A-323</v>
          </cell>
          <cell r="O60" t="str">
            <v>B</v>
          </cell>
          <cell r="P60" t="str">
            <v>B</v>
          </cell>
        </row>
        <row r="61">
          <cell r="A61" t="str">
            <v>N-61</v>
          </cell>
          <cell r="B61">
            <v>60</v>
          </cell>
          <cell r="C61">
            <v>61</v>
          </cell>
          <cell r="D61" t="str">
            <v>AVI Appliances Pvt Ltd.</v>
          </cell>
          <cell r="E61" t="str">
            <v>65,66, Narayan Industrial Estate</v>
          </cell>
          <cell r="F61" t="str">
            <v xml:space="preserve"> Opp. Raipur Mill Compound Saraspur</v>
          </cell>
          <cell r="G61" t="str">
            <v>Ahmedabad</v>
          </cell>
          <cell r="H61" t="str">
            <v>AHMEDABAD</v>
          </cell>
          <cell r="I61">
            <v>380018</v>
          </cell>
          <cell r="J61" t="str">
            <v>24AAECA6227A1ZB</v>
          </cell>
          <cell r="K61" t="str">
            <v>AAECA6227A</v>
          </cell>
          <cell r="L61" t="str">
            <v>jain_pritam@hotmail.com</v>
          </cell>
          <cell r="M61" t="str">
            <v>9377767814, 9913759764</v>
          </cell>
          <cell r="N61" t="str">
            <v>SRT-PG-A-345</v>
          </cell>
          <cell r="O61" t="str">
            <v>A</v>
          </cell>
          <cell r="P61" t="str">
            <v>A</v>
          </cell>
        </row>
        <row r="62">
          <cell r="A62" t="str">
            <v>N-62</v>
          </cell>
          <cell r="B62">
            <v>61</v>
          </cell>
          <cell r="C62">
            <v>62</v>
          </cell>
          <cell r="D62" t="str">
            <v>AVIRAT ENERGY PRIVATE LIMITED</v>
          </cell>
          <cell r="E62" t="str">
            <v>Shop No 4, Opp Pramukh Darshan Appartment,</v>
          </cell>
          <cell r="F62" t="str">
            <v>Amrut nagar Main Road,</v>
          </cell>
          <cell r="G62" t="str">
            <v>Keshod</v>
          </cell>
          <cell r="H62" t="str">
            <v>Junagadh</v>
          </cell>
          <cell r="I62">
            <v>362220</v>
          </cell>
          <cell r="J62" t="str">
            <v>24AATCA3541L1ZE</v>
          </cell>
          <cell r="K62" t="str">
            <v>AATCA3541L</v>
          </cell>
          <cell r="L62" t="str">
            <v>aviratenergy@gmail.com</v>
          </cell>
          <cell r="M62">
            <v>9725872155</v>
          </cell>
          <cell r="O62" t="str">
            <v>B</v>
          </cell>
          <cell r="P62" t="str">
            <v>B</v>
          </cell>
        </row>
        <row r="63">
          <cell r="A63" t="str">
            <v>N-64</v>
          </cell>
          <cell r="B63">
            <v>62</v>
          </cell>
          <cell r="C63">
            <v>64</v>
          </cell>
          <cell r="D63" t="str">
            <v>BACKBONE ELECTRICALS</v>
          </cell>
          <cell r="E63" t="str">
            <v xml:space="preserve">Shop No-117 First flor </v>
          </cell>
          <cell r="F63" t="str">
            <v>Nakshtra-7 Bapa Sitaram Chowk Raiya Road</v>
          </cell>
          <cell r="G63" t="str">
            <v>Rajkot</v>
          </cell>
          <cell r="H63" t="str">
            <v>RAJKOT</v>
          </cell>
          <cell r="I63">
            <v>360005</v>
          </cell>
          <cell r="J63" t="str">
            <v>24AAHFB2236J3ZN</v>
          </cell>
          <cell r="K63" t="str">
            <v>AAHFB2236J</v>
          </cell>
          <cell r="L63" t="str">
            <v>backbone.electricals@gmail.com</v>
          </cell>
          <cell r="M63">
            <v>9638961315</v>
          </cell>
          <cell r="N63" t="str">
            <v>SRT-PG-B-017</v>
          </cell>
          <cell r="O63" t="str">
            <v>B</v>
          </cell>
          <cell r="P63" t="str">
            <v>B</v>
          </cell>
        </row>
        <row r="64">
          <cell r="A64" t="str">
            <v>N-65</v>
          </cell>
          <cell r="B64">
            <v>63</v>
          </cell>
          <cell r="C64">
            <v>65</v>
          </cell>
          <cell r="D64" t="str">
            <v>BADAL INDUSTRIES</v>
          </cell>
          <cell r="E64" t="str">
            <v>36/5/1 G.I.D.C.</v>
          </cell>
          <cell r="F64" t="str">
            <v>VISNAGAR</v>
          </cell>
          <cell r="G64" t="str">
            <v>VISNAGAR -384315</v>
          </cell>
          <cell r="H64" t="str">
            <v>MEHSANA</v>
          </cell>
          <cell r="I64">
            <v>384315</v>
          </cell>
          <cell r="J64" t="str">
            <v>24BFCPS2133E1ZW</v>
          </cell>
          <cell r="K64" t="str">
            <v>BFCPS2133E</v>
          </cell>
          <cell r="L64" t="str">
            <v>badalindustries@gmail.com</v>
          </cell>
          <cell r="M64" t="str">
            <v>9824594844, 02765-230580</v>
          </cell>
          <cell r="N64" t="str">
            <v>SRT-PG-B-179</v>
          </cell>
          <cell r="O64" t="str">
            <v>B</v>
          </cell>
          <cell r="P64" t="str">
            <v>B</v>
          </cell>
        </row>
        <row r="65">
          <cell r="A65" t="str">
            <v>N-66</v>
          </cell>
          <cell r="B65">
            <v>64</v>
          </cell>
          <cell r="C65">
            <v>66</v>
          </cell>
          <cell r="D65" t="str">
            <v>BALA ENTERPRISE</v>
          </cell>
          <cell r="E65" t="str">
            <v>House no 370, Pipli Faliya,</v>
          </cell>
          <cell r="F65" t="str">
            <v>Kachhiwad,</v>
          </cell>
          <cell r="G65" t="str">
            <v>Nadiad</v>
          </cell>
          <cell r="H65" t="str">
            <v>NADIAD</v>
          </cell>
          <cell r="I65">
            <v>387001</v>
          </cell>
          <cell r="J65" t="str">
            <v>24AOCPK9537Q1ZB</v>
          </cell>
          <cell r="K65" t="str">
            <v>AOCPK9537Q</v>
          </cell>
          <cell r="L65" t="str">
            <v>BALAENTERPRISE0120@GMAIL.COM</v>
          </cell>
          <cell r="M65">
            <v>9724338934</v>
          </cell>
          <cell r="O65" t="str">
            <v>B</v>
          </cell>
          <cell r="P65" t="str">
            <v>B</v>
          </cell>
        </row>
        <row r="66">
          <cell r="A66" t="str">
            <v>N-67</v>
          </cell>
          <cell r="B66">
            <v>65</v>
          </cell>
          <cell r="C66">
            <v>67</v>
          </cell>
          <cell r="D66" t="str">
            <v>BANSARI ENTERPRISE</v>
          </cell>
          <cell r="E66" t="str">
            <v>bansari5-silvergold residency</v>
          </cell>
          <cell r="F66" t="str">
            <v>Opp. Govani Chhatralaya,Nana mava main road</v>
          </cell>
          <cell r="G66" t="str">
            <v>Rajkot</v>
          </cell>
          <cell r="H66" t="str">
            <v>RAJKOT</v>
          </cell>
          <cell r="I66">
            <v>360005</v>
          </cell>
          <cell r="J66" t="str">
            <v>24AOUPK6196D2ZI</v>
          </cell>
          <cell r="K66" t="str">
            <v>AOUPK6196D</v>
          </cell>
          <cell r="L66" t="str">
            <v>bansarienterprise262@gmail.com</v>
          </cell>
          <cell r="M66">
            <v>9825010262</v>
          </cell>
          <cell r="N66" t="str">
            <v>SRT-PG-B-059</v>
          </cell>
          <cell r="O66" t="str">
            <v>B</v>
          </cell>
          <cell r="P66" t="str">
            <v>B</v>
          </cell>
        </row>
        <row r="67">
          <cell r="A67" t="str">
            <v>N-68</v>
          </cell>
          <cell r="B67">
            <v>66</v>
          </cell>
          <cell r="C67">
            <v>68</v>
          </cell>
          <cell r="D67" t="str">
            <v>BAPA SITARAM RENEWABLE ENERGY</v>
          </cell>
          <cell r="E67" t="str">
            <v xml:space="preserve">317 SAMVED COMPLEX </v>
          </cell>
          <cell r="F67" t="str">
            <v xml:space="preserve">JAIL ROAD </v>
          </cell>
          <cell r="G67" t="str">
            <v xml:space="preserve"> BHAVNAGAR</v>
          </cell>
          <cell r="H67" t="str">
            <v>BHAVNAGAR</v>
          </cell>
          <cell r="I67">
            <v>364001</v>
          </cell>
          <cell r="J67" t="str">
            <v>24BQDPP1358L1ZN</v>
          </cell>
          <cell r="K67" t="str">
            <v>BQDPP1358L</v>
          </cell>
          <cell r="L67" t="str">
            <v>bapasitaramenergy@gmail.com</v>
          </cell>
          <cell r="M67">
            <v>9925557878</v>
          </cell>
          <cell r="N67" t="str">
            <v>SRT-PG-A-003</v>
          </cell>
          <cell r="O67" t="str">
            <v>A</v>
          </cell>
          <cell r="P67" t="str">
            <v>A</v>
          </cell>
        </row>
        <row r="68">
          <cell r="A68" t="str">
            <v>N-69</v>
          </cell>
          <cell r="B68">
            <v>67</v>
          </cell>
          <cell r="C68">
            <v>69</v>
          </cell>
          <cell r="D68" t="str">
            <v>SHAILEE PROJECTS PRIVATE LIMITED</v>
          </cell>
          <cell r="E68" t="str">
            <v>2/15,Parasnagar-1,Sola Road,</v>
          </cell>
          <cell r="F68" t="str">
            <v>Naranpura,Ahmedabad,Gujarat</v>
          </cell>
          <cell r="G68" t="str">
            <v>Ahmedabad</v>
          </cell>
          <cell r="H68" t="str">
            <v>AHMEDABAD</v>
          </cell>
          <cell r="I68">
            <v>380013</v>
          </cell>
          <cell r="J68" t="str">
            <v>24AANCS3591G1Z3</v>
          </cell>
          <cell r="K68" t="str">
            <v>AANCS3591G</v>
          </cell>
          <cell r="L68" t="str">
            <v>Jayesh.sepl@gmail.com</v>
          </cell>
          <cell r="M68" t="str">
            <v>9898060002, 7927491331</v>
          </cell>
          <cell r="O68" t="str">
            <v>B</v>
          </cell>
          <cell r="P68" t="str">
            <v>B</v>
          </cell>
        </row>
        <row r="69">
          <cell r="A69" t="str">
            <v>N-70</v>
          </cell>
          <cell r="B69">
            <v>68</v>
          </cell>
          <cell r="C69">
            <v>70</v>
          </cell>
          <cell r="D69" t="str">
            <v>Sanelite Solar Pvt. Ltd</v>
          </cell>
          <cell r="E69" t="str">
            <v>209 – Shanti mall Stadhar cross road Sola road</v>
          </cell>
          <cell r="F69" t="str">
            <v xml:space="preserve"> Ghatlodia</v>
          </cell>
          <cell r="G69" t="str">
            <v xml:space="preserve"> Ahmadabad – 380061</v>
          </cell>
          <cell r="H69" t="str">
            <v>AHMEDABAD</v>
          </cell>
          <cell r="I69">
            <v>380061</v>
          </cell>
          <cell r="J69" t="str">
            <v>24AAWCS7933B1Z2</v>
          </cell>
          <cell r="K69" t="str">
            <v>AAWCS7933B</v>
          </cell>
          <cell r="L69" t="str">
            <v>Bhavesh.modi@sanelitesolar.com;aacounts@sanelitesolar.com;Dhaval.modi@sanelitesolar.com</v>
          </cell>
          <cell r="M69" t="str">
            <v>9033016800, 9998213242,7226995509</v>
          </cell>
          <cell r="N69" t="str">
            <v>SRT-PG-A-096</v>
          </cell>
          <cell r="O69" t="str">
            <v>A</v>
          </cell>
          <cell r="P69" t="str">
            <v>A</v>
          </cell>
        </row>
        <row r="70">
          <cell r="A70" t="str">
            <v>N-71</v>
          </cell>
          <cell r="B70">
            <v>69</v>
          </cell>
          <cell r="C70">
            <v>71</v>
          </cell>
          <cell r="D70" t="str">
            <v>BELIEVER RENEWAL ENERGY</v>
          </cell>
          <cell r="E70" t="str">
            <v>A-5,302 Krishna township,</v>
          </cell>
          <cell r="F70" t="str">
            <v>Near Sudama chok</v>
          </cell>
          <cell r="G70" t="str">
            <v>Mota varachha</v>
          </cell>
          <cell r="H70" t="str">
            <v>Surat</v>
          </cell>
          <cell r="I70">
            <v>394101</v>
          </cell>
          <cell r="J70" t="str">
            <v>24AQCPL9425C1Z4</v>
          </cell>
          <cell r="K70" t="str">
            <v>AQCPL9425C</v>
          </cell>
          <cell r="L70" t="str">
            <v>bre.solar20@gmail.com</v>
          </cell>
          <cell r="M70">
            <v>7434972242</v>
          </cell>
          <cell r="O70" t="str">
            <v>B</v>
          </cell>
          <cell r="P70" t="str">
            <v>B</v>
          </cell>
        </row>
        <row r="71">
          <cell r="A71" t="str">
            <v>N-72</v>
          </cell>
          <cell r="B71">
            <v>70</v>
          </cell>
          <cell r="C71">
            <v>72</v>
          </cell>
          <cell r="D71" t="str">
            <v>Benchmark Agencies Private Limited</v>
          </cell>
          <cell r="E71" t="str">
            <v xml:space="preserve">Basement Shantam </v>
          </cell>
          <cell r="F71" t="str">
            <v>near Havmor restaurant Navrangpura</v>
          </cell>
          <cell r="G71" t="str">
            <v xml:space="preserve"> Ahmedabad</v>
          </cell>
          <cell r="H71" t="str">
            <v>AHMEDABAD</v>
          </cell>
          <cell r="I71">
            <v>380009</v>
          </cell>
          <cell r="J71" t="str">
            <v>24AACCB3832C1ZB</v>
          </cell>
          <cell r="K71" t="str">
            <v>AACCB3832C</v>
          </cell>
          <cell r="L71" t="str">
            <v>solar@benchmarkagencies.com</v>
          </cell>
          <cell r="M71" t="str">
            <v>9924148477, 9924148882</v>
          </cell>
          <cell r="N71" t="str">
            <v>SRT-PG-B-373</v>
          </cell>
          <cell r="O71" t="str">
            <v>A</v>
          </cell>
          <cell r="P71" t="str">
            <v>B</v>
          </cell>
        </row>
        <row r="72">
          <cell r="A72" t="str">
            <v>N-73</v>
          </cell>
          <cell r="B72">
            <v>71</v>
          </cell>
          <cell r="C72">
            <v>73</v>
          </cell>
          <cell r="D72" t="str">
            <v>BETTER ENERGIES LLP</v>
          </cell>
          <cell r="E72" t="str">
            <v>Sf, PL no A-25, Matruchhaya</v>
          </cell>
          <cell r="F72" t="str">
            <v>Nana Varachha</v>
          </cell>
          <cell r="G72" t="str">
            <v>Surat</v>
          </cell>
          <cell r="H72" t="str">
            <v>Surat</v>
          </cell>
          <cell r="I72">
            <v>395006</v>
          </cell>
          <cell r="J72" t="str">
            <v>24AAWFB2469C1ZE</v>
          </cell>
          <cell r="K72" t="str">
            <v>AAWFB2469C</v>
          </cell>
          <cell r="L72" t="str">
            <v>gaurav@betterenergies.in</v>
          </cell>
          <cell r="M72">
            <v>9427013156</v>
          </cell>
          <cell r="O72" t="str">
            <v>B</v>
          </cell>
          <cell r="P72" t="str">
            <v>B</v>
          </cell>
        </row>
        <row r="73">
          <cell r="A73" t="str">
            <v>N-74</v>
          </cell>
          <cell r="B73">
            <v>72</v>
          </cell>
          <cell r="C73">
            <v>74</v>
          </cell>
          <cell r="D73" t="str">
            <v>B G PATEL ENTERPRISE</v>
          </cell>
          <cell r="E73" t="str">
            <v>117 PATEL STREET</v>
          </cell>
          <cell r="F73" t="str">
            <v xml:space="preserve"> AT-SARSANA  PO-TAKARMA TA-OLPAD</v>
          </cell>
          <cell r="G73" t="str">
            <v>Surat-394540</v>
          </cell>
          <cell r="H73" t="str">
            <v>SURAT</v>
          </cell>
          <cell r="I73">
            <v>394540</v>
          </cell>
          <cell r="J73" t="str">
            <v>24CKBPP9585J1ZJ</v>
          </cell>
          <cell r="K73" t="str">
            <v>CKBPP9585J</v>
          </cell>
          <cell r="L73" t="str">
            <v>bgpatel7453@gmail.com</v>
          </cell>
          <cell r="M73" t="str">
            <v>9727456708, 9727781117</v>
          </cell>
          <cell r="N73" t="str">
            <v>SRT-PG-B-376</v>
          </cell>
          <cell r="O73" t="str">
            <v>B</v>
          </cell>
          <cell r="P73" t="str">
            <v>B</v>
          </cell>
        </row>
        <row r="74">
          <cell r="A74" t="str">
            <v>N-76</v>
          </cell>
          <cell r="B74">
            <v>73</v>
          </cell>
          <cell r="C74">
            <v>76</v>
          </cell>
          <cell r="D74" t="str">
            <v>BHANU ENTERPRISES</v>
          </cell>
          <cell r="E74" t="str">
            <v>FF-102 Gangotri Shops and Flats Vuda-Samta Road</v>
          </cell>
          <cell r="F74" t="str">
            <v xml:space="preserve"> Gotri</v>
          </cell>
          <cell r="G74" t="str">
            <v xml:space="preserve"> Vadodara: 390021</v>
          </cell>
          <cell r="H74" t="str">
            <v>VADODARA</v>
          </cell>
          <cell r="I74">
            <v>390021</v>
          </cell>
          <cell r="J74" t="str">
            <v>24ACYPK5869K1ZN</v>
          </cell>
          <cell r="K74" t="str">
            <v>ACYPK5869K</v>
          </cell>
          <cell r="L74" t="str">
            <v>akkothari1964@gmail.com</v>
          </cell>
          <cell r="M74">
            <v>9263635946</v>
          </cell>
          <cell r="N74" t="str">
            <v>SRT-PG-B-394</v>
          </cell>
          <cell r="O74" t="str">
            <v>B</v>
          </cell>
          <cell r="P74" t="str">
            <v>B</v>
          </cell>
        </row>
        <row r="75">
          <cell r="A75" t="str">
            <v>N-75</v>
          </cell>
          <cell r="B75">
            <v>74</v>
          </cell>
          <cell r="C75">
            <v>75</v>
          </cell>
          <cell r="D75" t="str">
            <v>Bhagwati Electricals</v>
          </cell>
          <cell r="E75" t="str">
            <v>12, BHAGWATI SHOPPING CENTRE</v>
          </cell>
          <cell r="F75" t="str">
            <v>RAJKOT BHAVNAGAR ROAD</v>
          </cell>
          <cell r="G75" t="str">
            <v>NEAR TAPADIYA ASHRAM</v>
          </cell>
          <cell r="H75" t="str">
            <v>BABRA</v>
          </cell>
          <cell r="I75">
            <v>365421</v>
          </cell>
          <cell r="L75" t="str">
            <v>bhagwatielectricals99091@gmail.com</v>
          </cell>
          <cell r="M75">
            <v>8128565556</v>
          </cell>
          <cell r="O75" t="str">
            <v>B</v>
          </cell>
          <cell r="P75" t="str">
            <v>B</v>
          </cell>
        </row>
        <row r="76">
          <cell r="A76" t="str">
            <v>N-77</v>
          </cell>
          <cell r="B76">
            <v>75</v>
          </cell>
          <cell r="C76">
            <v>77</v>
          </cell>
          <cell r="D76" t="str">
            <v>BHANU SOLAR ROOFTOP</v>
          </cell>
          <cell r="E76" t="str">
            <v>127,Kesarnagar-1,Adipur</v>
          </cell>
          <cell r="F76" t="str">
            <v>Kutch</v>
          </cell>
          <cell r="G76" t="str">
            <v>Kutch</v>
          </cell>
          <cell r="H76" t="str">
            <v>Kutch</v>
          </cell>
          <cell r="I76">
            <v>370205</v>
          </cell>
          <cell r="J76" t="str">
            <v>24CMWPG8302D1Z3</v>
          </cell>
          <cell r="K76" t="str">
            <v>CMWPG8302D</v>
          </cell>
          <cell r="L76" t="str">
            <v>GAJRAHITESH1@GMAIL.COM</v>
          </cell>
          <cell r="M76">
            <v>7600240535</v>
          </cell>
          <cell r="O76" t="str">
            <v>B</v>
          </cell>
          <cell r="P76" t="str">
            <v>B</v>
          </cell>
        </row>
        <row r="77">
          <cell r="A77" t="str">
            <v>N-78</v>
          </cell>
          <cell r="B77">
            <v>76</v>
          </cell>
          <cell r="C77">
            <v>78</v>
          </cell>
          <cell r="D77" t="str">
            <v>Bharat G Patel</v>
          </cell>
          <cell r="E77" t="str">
            <v>A-904,Synergy Tower,Near Vodafone House,</v>
          </cell>
          <cell r="F77" t="str">
            <v>Corporate Road,Prahaladnagar</v>
          </cell>
          <cell r="G77" t="str">
            <v>Ahmedabad</v>
          </cell>
          <cell r="H77" t="str">
            <v>Ahmedabad</v>
          </cell>
          <cell r="I77">
            <v>380015</v>
          </cell>
          <cell r="J77" t="str">
            <v>24AFYPS7471Q1Z3</v>
          </cell>
          <cell r="K77" t="str">
            <v>AFYPS7471Q</v>
          </cell>
          <cell r="L77" t="str">
            <v>bharatgpatel7784@gmail.com</v>
          </cell>
          <cell r="M77" t="str">
            <v>079-40071713, 9978617784</v>
          </cell>
          <cell r="O77" t="str">
            <v>B</v>
          </cell>
          <cell r="P77" t="str">
            <v>B</v>
          </cell>
        </row>
        <row r="78">
          <cell r="A78" t="str">
            <v>N-79</v>
          </cell>
          <cell r="B78">
            <v>77</v>
          </cell>
          <cell r="C78">
            <v>79</v>
          </cell>
          <cell r="D78" t="str">
            <v>The Solar City</v>
          </cell>
          <cell r="E78" t="str">
            <v>Office NO 09, 4th Floor, Nexus Connecting Hub</v>
          </cell>
          <cell r="F78" t="str">
            <v>Vasna Bhagli Road,</v>
          </cell>
          <cell r="G78" t="str">
            <v>Vadodara</v>
          </cell>
          <cell r="H78" t="str">
            <v>VADODARA</v>
          </cell>
          <cell r="I78">
            <v>390021</v>
          </cell>
          <cell r="J78" t="str">
            <v>24AEPPG9925H1Z6</v>
          </cell>
          <cell r="K78" t="str">
            <v>AEPPG9925H</v>
          </cell>
          <cell r="L78" t="str">
            <v>info@thesolarcity.in</v>
          </cell>
          <cell r="M78">
            <v>7046004411</v>
          </cell>
          <cell r="O78" t="str">
            <v>B</v>
          </cell>
          <cell r="P78" t="str">
            <v>B</v>
          </cell>
        </row>
        <row r="79">
          <cell r="A79" t="str">
            <v>N-80</v>
          </cell>
          <cell r="B79">
            <v>78</v>
          </cell>
          <cell r="C79">
            <v>80</v>
          </cell>
          <cell r="D79" t="str">
            <v>BHASKAR SOLAR ENTERPRISE</v>
          </cell>
          <cell r="E79" t="str">
            <v>B/58,Mahanagar Society,Near Yamuna Mill,Dabhoi Road,</v>
          </cell>
          <cell r="F79" t="str">
            <v>Vadodara</v>
          </cell>
          <cell r="G79" t="str">
            <v>Vadodara</v>
          </cell>
          <cell r="H79" t="str">
            <v>Vadodara</v>
          </cell>
          <cell r="I79">
            <v>390004</v>
          </cell>
          <cell r="J79" t="str">
            <v>24AAUFB9187B1ZF</v>
          </cell>
          <cell r="K79" t="str">
            <v>AAUFB9187B</v>
          </cell>
          <cell r="L79" t="str">
            <v>info.bhaskarsolar@gmail.com</v>
          </cell>
          <cell r="M79" t="str">
            <v>8980451231, 8980556976</v>
          </cell>
          <cell r="O79" t="str">
            <v>B</v>
          </cell>
          <cell r="P79" t="str">
            <v>B</v>
          </cell>
        </row>
        <row r="80">
          <cell r="A80" t="str">
            <v>N-81</v>
          </cell>
          <cell r="B80">
            <v>79</v>
          </cell>
          <cell r="C80">
            <v>81</v>
          </cell>
          <cell r="D80" t="str">
            <v>BHAVRAJ ELECTRIC CO.</v>
          </cell>
          <cell r="E80" t="str">
            <v>Bhavraj B/20 Mehulnagar</v>
          </cell>
          <cell r="F80" t="str">
            <v>80 ft Road Sardar Patel Chowk</v>
          </cell>
          <cell r="G80" t="str">
            <v>Nr.Nency Tower</v>
          </cell>
          <cell r="H80" t="str">
            <v>Jamnagar</v>
          </cell>
          <cell r="I80">
            <v>361006</v>
          </cell>
          <cell r="J80" t="str">
            <v>24ANFPD4172J1Z6</v>
          </cell>
          <cell r="K80" t="str">
            <v>ANFPD4172J</v>
          </cell>
          <cell r="L80" t="str">
            <v>BHAVRAJELE@GMAIL.COM</v>
          </cell>
          <cell r="M80">
            <v>9898871768</v>
          </cell>
          <cell r="O80" t="str">
            <v>A</v>
          </cell>
          <cell r="P80" t="str">
            <v>B</v>
          </cell>
        </row>
        <row r="81">
          <cell r="A81" t="str">
            <v>N-82</v>
          </cell>
          <cell r="B81">
            <v>80</v>
          </cell>
          <cell r="C81">
            <v>82</v>
          </cell>
          <cell r="D81" t="str">
            <v>Solartronics Energy</v>
          </cell>
          <cell r="E81" t="str">
            <v>6-B, Sudharma Society</v>
          </cell>
          <cell r="F81" t="str">
            <v>St. Xavier's School Road</v>
          </cell>
          <cell r="G81" t="str">
            <v>Navrangapura</v>
          </cell>
          <cell r="H81" t="str">
            <v>AHMEDABAD</v>
          </cell>
          <cell r="I81">
            <v>380009</v>
          </cell>
          <cell r="J81" t="str">
            <v>24CPZPS9685B1ZY</v>
          </cell>
          <cell r="K81" t="str">
            <v>CPZPS9685B</v>
          </cell>
          <cell r="L81" t="str">
            <v>info.solartronics@gmail.com</v>
          </cell>
          <cell r="M81">
            <v>9426424973</v>
          </cell>
          <cell r="O81" t="str">
            <v>B</v>
          </cell>
          <cell r="P81" t="str">
            <v>B</v>
          </cell>
        </row>
        <row r="82">
          <cell r="A82" t="str">
            <v>N-83</v>
          </cell>
          <cell r="B82">
            <v>81</v>
          </cell>
          <cell r="C82">
            <v>83</v>
          </cell>
          <cell r="D82" t="str">
            <v>Bison Engineers</v>
          </cell>
          <cell r="E82" t="str">
            <v>141 Beside P.H.C NH-8</v>
          </cell>
          <cell r="F82" t="str">
            <v xml:space="preserve"> Orwad Udvada</v>
          </cell>
          <cell r="G82" t="str">
            <v xml:space="preserve"> Valsad-396185</v>
          </cell>
          <cell r="H82" t="str">
            <v>VALSAD</v>
          </cell>
          <cell r="I82">
            <v>396185</v>
          </cell>
          <cell r="J82" t="str">
            <v>24BXPPP1470C1ZJ</v>
          </cell>
          <cell r="K82" t="str">
            <v>BXPPP1470C</v>
          </cell>
          <cell r="L82" t="str">
            <v>info@bisonengineers.com</v>
          </cell>
          <cell r="M82" t="str">
            <v>7573984542, 8866838963</v>
          </cell>
          <cell r="N82" t="str">
            <v>SRT-PG-B-131</v>
          </cell>
          <cell r="O82" t="str">
            <v>B</v>
          </cell>
          <cell r="P82" t="str">
            <v>B</v>
          </cell>
        </row>
        <row r="83">
          <cell r="A83" t="str">
            <v>N-84</v>
          </cell>
          <cell r="B83">
            <v>82</v>
          </cell>
          <cell r="C83">
            <v>84</v>
          </cell>
          <cell r="D83" t="str">
            <v>BLAZE CORPORATION</v>
          </cell>
          <cell r="E83" t="str">
            <v xml:space="preserve">301/13RD FLOORRUDRA PLAZA </v>
          </cell>
          <cell r="F83" t="str">
            <v>BAPASITARAM CHOWKRAVAPAR ROAD</v>
          </cell>
          <cell r="G83" t="str">
            <v>MORBI</v>
          </cell>
          <cell r="H83" t="str">
            <v>MORBI</v>
          </cell>
          <cell r="I83">
            <v>363641</v>
          </cell>
          <cell r="J83" t="str">
            <v>24AAUFB5811C1ZO</v>
          </cell>
          <cell r="K83" t="str">
            <v>AAUFB5811C</v>
          </cell>
          <cell r="L83" t="str">
            <v>BLAZECORPORATION36@GMAIL.COM</v>
          </cell>
          <cell r="M83" t="str">
            <v>9998888776, 9925399000</v>
          </cell>
          <cell r="N83" t="str">
            <v>SRT-PG-B-383</v>
          </cell>
          <cell r="O83" t="str">
            <v>B</v>
          </cell>
          <cell r="P83" t="str">
            <v>B</v>
          </cell>
        </row>
        <row r="84">
          <cell r="A84" t="str">
            <v>N-85</v>
          </cell>
          <cell r="B84">
            <v>83</v>
          </cell>
          <cell r="C84">
            <v>85</v>
          </cell>
          <cell r="D84" t="str">
            <v>BLAZE GROUP</v>
          </cell>
          <cell r="E84" t="str">
            <v xml:space="preserve">F/18 OMSHANTI BUNGLOWS AND ROW HOUSES </v>
          </cell>
          <cell r="F84" t="str">
            <v>OPP. KALIDAS FARM</v>
          </cell>
          <cell r="G84" t="str">
            <v xml:space="preserve"> AHMEDABAD</v>
          </cell>
          <cell r="H84" t="str">
            <v>AHMEDABAD</v>
          </cell>
          <cell r="I84">
            <v>382445</v>
          </cell>
          <cell r="J84" t="str">
            <v>24BRGPS2261D1Z0</v>
          </cell>
          <cell r="K84" t="str">
            <v>BRGPS2261D</v>
          </cell>
          <cell r="L84" t="str">
            <v>blazegroup.lights@gmail.com</v>
          </cell>
          <cell r="M84" t="str">
            <v>9824999898, 9512703703</v>
          </cell>
          <cell r="N84" t="str">
            <v>SRT-PG-B-117</v>
          </cell>
          <cell r="O84" t="str">
            <v>B</v>
          </cell>
          <cell r="P84" t="str">
            <v>B</v>
          </cell>
        </row>
        <row r="85">
          <cell r="A85" t="str">
            <v>N-86</v>
          </cell>
          <cell r="B85">
            <v>84</v>
          </cell>
          <cell r="C85">
            <v>86</v>
          </cell>
          <cell r="D85" t="str">
            <v>Bons Light Pvt Ltd</v>
          </cell>
          <cell r="E85" t="str">
            <v>Plot No. 564 Phase II Near Vatva Railway Station</v>
          </cell>
          <cell r="F85" t="str">
            <v xml:space="preserve"> Vatva GIDC Vatva</v>
          </cell>
          <cell r="G85" t="str">
            <v>AHMEDABAD</v>
          </cell>
          <cell r="H85" t="str">
            <v>AHMEDABAD</v>
          </cell>
          <cell r="I85">
            <v>382445</v>
          </cell>
          <cell r="J85" t="str">
            <v>24AADCB7535P1ZB</v>
          </cell>
          <cell r="K85" t="str">
            <v>AADCB7535P</v>
          </cell>
          <cell r="L85" t="str">
            <v>info@bonslight.com;bons.light@gmail.com;solarrooftop@bonslight.com</v>
          </cell>
          <cell r="M85" t="str">
            <v>8155054410, 7940032335</v>
          </cell>
          <cell r="N85" t="str">
            <v>SRT-PG-A-030</v>
          </cell>
          <cell r="O85" t="str">
            <v>A</v>
          </cell>
          <cell r="P85" t="str">
            <v>A</v>
          </cell>
        </row>
        <row r="86">
          <cell r="A86" t="str">
            <v>N-87</v>
          </cell>
          <cell r="B86">
            <v>85</v>
          </cell>
          <cell r="C86">
            <v>87</v>
          </cell>
          <cell r="D86" t="str">
            <v>BHAKTINANDAN POWER PRIVATE LIMITED</v>
          </cell>
          <cell r="E86" t="str">
            <v xml:space="preserve">10 Main Shopping Centre </v>
          </cell>
          <cell r="F86" t="str">
            <v>Sector - 29</v>
          </cell>
          <cell r="G86" t="str">
            <v xml:space="preserve"> Gandhinagar- 382029</v>
          </cell>
          <cell r="H86" t="str">
            <v>GANDHINAGAR</v>
          </cell>
          <cell r="I86">
            <v>382029</v>
          </cell>
          <cell r="J86" t="str">
            <v>24AAICB3691H1ZM</v>
          </cell>
          <cell r="K86" t="str">
            <v>AAICB3691H</v>
          </cell>
          <cell r="L86" t="str">
            <v>VAGHELAGAUTAMSINH@GMAIL.COM</v>
          </cell>
          <cell r="M86" t="str">
            <v>9879112984, 9724031529</v>
          </cell>
          <cell r="N86" t="str">
            <v>SRT-PG-B-301</v>
          </cell>
          <cell r="O86" t="str">
            <v>B</v>
          </cell>
          <cell r="P86" t="str">
            <v>B</v>
          </cell>
        </row>
        <row r="87">
          <cell r="A87" t="str">
            <v>N-88</v>
          </cell>
          <cell r="B87">
            <v>86</v>
          </cell>
          <cell r="C87">
            <v>88</v>
          </cell>
          <cell r="D87" t="str">
            <v>Brahmadip Enterprise</v>
          </cell>
          <cell r="E87" t="str">
            <v>"Shivam",21-A,D.L.B. Society,Opp. S.T. Bus Depot,</v>
          </cell>
          <cell r="F87" t="str">
            <v>Amreli</v>
          </cell>
          <cell r="G87" t="str">
            <v>Amreli</v>
          </cell>
          <cell r="H87" t="str">
            <v>Amreli</v>
          </cell>
          <cell r="I87">
            <v>365601</v>
          </cell>
          <cell r="J87" t="str">
            <v>24ADXPP6140J1Z1</v>
          </cell>
          <cell r="K87" t="str">
            <v>ADXPP6140J</v>
          </cell>
          <cell r="L87" t="str">
            <v>brahmadip.solar@yahoo.com</v>
          </cell>
          <cell r="M87">
            <v>9427230047</v>
          </cell>
          <cell r="O87" t="str">
            <v>B</v>
          </cell>
          <cell r="P87" t="str">
            <v>B</v>
          </cell>
        </row>
        <row r="88">
          <cell r="A88" t="str">
            <v>N-89</v>
          </cell>
          <cell r="B88">
            <v>87</v>
          </cell>
          <cell r="C88">
            <v>89</v>
          </cell>
          <cell r="D88" t="str">
            <v>Bright Solar Limited</v>
          </cell>
          <cell r="E88" t="str">
            <v xml:space="preserve">C 103 TITANIUM SQUARE </v>
          </cell>
          <cell r="F88" t="str">
            <v>THALTEJ CIRCLE SG HIGHWAY</v>
          </cell>
          <cell r="G88" t="str">
            <v>AHMEDABAD</v>
          </cell>
          <cell r="H88" t="str">
            <v>AHMEDABAD</v>
          </cell>
          <cell r="I88">
            <v>380059</v>
          </cell>
          <cell r="J88" t="str">
            <v>24AAECB0997L1ZE</v>
          </cell>
          <cell r="K88" t="str">
            <v>AAECB0997L</v>
          </cell>
          <cell r="L88" t="str">
            <v>tender@brightsolar.co.in; cmd@brightsolar.co.in</v>
          </cell>
          <cell r="M88" t="str">
            <v>7229035510, 7820056205</v>
          </cell>
          <cell r="N88" t="str">
            <v>SRT-PG-A-004</v>
          </cell>
          <cell r="O88" t="str">
            <v>A</v>
          </cell>
          <cell r="P88" t="str">
            <v>A</v>
          </cell>
        </row>
        <row r="89">
          <cell r="A89" t="str">
            <v>N-90</v>
          </cell>
          <cell r="B89">
            <v>88</v>
          </cell>
          <cell r="C89">
            <v>90</v>
          </cell>
          <cell r="D89" t="str">
            <v>Photonics Watertech Pvt Ltd</v>
          </cell>
          <cell r="E89" t="str">
            <v xml:space="preserve">851 Electronics Estate GIDC </v>
          </cell>
          <cell r="F89" t="str">
            <v xml:space="preserve">Sector - 25 </v>
          </cell>
          <cell r="G89" t="str">
            <v>Gandhinagar Gujarat - 382025</v>
          </cell>
          <cell r="H89" t="str">
            <v>GANDHINAGAR</v>
          </cell>
          <cell r="I89">
            <v>382025</v>
          </cell>
          <cell r="J89" t="str">
            <v>24AAFCP9602F1ZK</v>
          </cell>
          <cell r="K89" t="str">
            <v>AAFCP9602F</v>
          </cell>
          <cell r="L89" t="str">
            <v>vasant@photonicslights.com, solar@photonicslights.com</v>
          </cell>
          <cell r="M89" t="str">
            <v>8128660252, 9725155006</v>
          </cell>
          <cell r="N89" t="str">
            <v>SRT-PG-A-371</v>
          </cell>
          <cell r="O89" t="str">
            <v>A</v>
          </cell>
          <cell r="P89" t="str">
            <v>A</v>
          </cell>
        </row>
        <row r="90">
          <cell r="A90" t="str">
            <v>N-91</v>
          </cell>
          <cell r="B90">
            <v>89</v>
          </cell>
          <cell r="C90">
            <v>91</v>
          </cell>
          <cell r="D90" t="str">
            <v>Bapa Sitaram Solar Power Private Limited</v>
          </cell>
          <cell r="E90" t="str">
            <v>3RD FLOOR 317, SAMVED COMPLEX</v>
          </cell>
          <cell r="F90" t="str">
            <v>Opp. A Division Police Station</v>
          </cell>
          <cell r="G90" t="str">
            <v xml:space="preserve"> BHAVNAGAR</v>
          </cell>
          <cell r="H90" t="str">
            <v>BHAVNAGAR</v>
          </cell>
          <cell r="I90">
            <v>364001</v>
          </cell>
          <cell r="J90" t="str">
            <v>24AAICB5259M1ZB</v>
          </cell>
          <cell r="K90" t="str">
            <v>AAICB5259M</v>
          </cell>
          <cell r="L90" t="str">
            <v>bapasitaramsolarpower@gmail.com</v>
          </cell>
          <cell r="M90" t="str">
            <v>8511362222, 8128737878</v>
          </cell>
          <cell r="N90" t="str">
            <v>SRT-PG-B-427</v>
          </cell>
          <cell r="O90" t="str">
            <v>B</v>
          </cell>
          <cell r="P90" t="str">
            <v>B</v>
          </cell>
        </row>
        <row r="91">
          <cell r="A91" t="str">
            <v>N-92</v>
          </cell>
          <cell r="B91">
            <v>90</v>
          </cell>
          <cell r="C91">
            <v>92</v>
          </cell>
          <cell r="D91" t="str">
            <v>Bysol Energy Solutions</v>
          </cell>
          <cell r="E91" t="str">
            <v>K House Nr. New Gandhigram Police Station Opp. Jay Ganesh Ford</v>
          </cell>
          <cell r="F91" t="str">
            <v xml:space="preserve"> 150 Feet RingRoad</v>
          </cell>
          <cell r="G91" t="str">
            <v xml:space="preserve"> Rajkot</v>
          </cell>
          <cell r="H91" t="str">
            <v>RAJKOT</v>
          </cell>
          <cell r="I91">
            <v>360007</v>
          </cell>
          <cell r="J91" t="str">
            <v>24AAUFB1729P1ZW</v>
          </cell>
          <cell r="K91" t="str">
            <v>AAUFB1729P</v>
          </cell>
          <cell r="L91" t="str">
            <v>bysolenergy@gmail.com</v>
          </cell>
          <cell r="M91" t="str">
            <v>7600066662, 9824219074</v>
          </cell>
          <cell r="N91" t="str">
            <v>SRT-PG-B-420</v>
          </cell>
          <cell r="O91" t="str">
            <v>B</v>
          </cell>
          <cell r="P91" t="str">
            <v>B</v>
          </cell>
        </row>
        <row r="92">
          <cell r="A92" t="str">
            <v>N-93</v>
          </cell>
          <cell r="B92">
            <v>91</v>
          </cell>
          <cell r="C92">
            <v>93</v>
          </cell>
          <cell r="D92" t="str">
            <v>Captain Polyplast Ltd.</v>
          </cell>
          <cell r="E92" t="str">
            <v>UL 25 ROYAL COMPLEX</v>
          </cell>
          <cell r="F92" t="str">
            <v>BHUTKHANA CHOWK</v>
          </cell>
          <cell r="G92" t="str">
            <v>DHEBAR ROAD</v>
          </cell>
          <cell r="H92" t="str">
            <v>Rajkot</v>
          </cell>
          <cell r="I92">
            <v>360002</v>
          </cell>
          <cell r="J92" t="str">
            <v>24AAACC8608F1ZY</v>
          </cell>
          <cell r="K92" t="str">
            <v>AAACC8608F</v>
          </cell>
          <cell r="L92" t="str">
            <v>info@captainpolyplast.in</v>
          </cell>
          <cell r="M92" t="str">
            <v>9909035387, 9909035390, 9909035391</v>
          </cell>
          <cell r="O92" t="str">
            <v>B</v>
          </cell>
          <cell r="P92" t="str">
            <v>B</v>
          </cell>
        </row>
        <row r="93">
          <cell r="A93" t="str">
            <v>N-94</v>
          </cell>
          <cell r="B93">
            <v>92</v>
          </cell>
          <cell r="C93">
            <v>94</v>
          </cell>
          <cell r="D93" t="str">
            <v>Chemitex Exports Pvt Ltd</v>
          </cell>
          <cell r="E93" t="str">
            <v>204 SHOBHRAJ COMPLEX</v>
          </cell>
          <cell r="F93" t="str">
            <v xml:space="preserve"> WAGHAWADI ROAD</v>
          </cell>
          <cell r="G93" t="str">
            <v xml:space="preserve"> BHAVNAGAR - 364002</v>
          </cell>
          <cell r="H93" t="str">
            <v>BHAVNAGAR</v>
          </cell>
          <cell r="I93">
            <v>364002</v>
          </cell>
          <cell r="J93" t="str">
            <v>24AABCC5493K1ZH</v>
          </cell>
          <cell r="K93" t="str">
            <v>AABCC5493K</v>
          </cell>
          <cell r="L93" t="str">
            <v>shrijichem@hotmail.com</v>
          </cell>
          <cell r="M93" t="str">
            <v>9099940535, 9426205119</v>
          </cell>
          <cell r="N93" t="str">
            <v>SRT-PG-A-195</v>
          </cell>
          <cell r="O93" t="str">
            <v>A</v>
          </cell>
          <cell r="P93" t="str">
            <v>A</v>
          </cell>
        </row>
        <row r="94">
          <cell r="A94" t="str">
            <v>N-95</v>
          </cell>
          <cell r="B94">
            <v>93</v>
          </cell>
          <cell r="C94">
            <v>95</v>
          </cell>
          <cell r="D94" t="str">
            <v>CEYONE ENGINEERING SOLUTIONS</v>
          </cell>
          <cell r="E94" t="str">
            <v>09-J.K Park, Opp. Harivilla Bunglows</v>
          </cell>
          <cell r="F94" t="str">
            <v>Gota road, Chandlodia</v>
          </cell>
          <cell r="G94" t="str">
            <v>Ahmedabad</v>
          </cell>
          <cell r="H94" t="str">
            <v>AHMEDABAD</v>
          </cell>
          <cell r="I94">
            <v>382481</v>
          </cell>
          <cell r="J94" t="str">
            <v>24AAMFC9929Q1ZJ</v>
          </cell>
          <cell r="K94" t="str">
            <v>AAMFC9929Q</v>
          </cell>
          <cell r="L94" t="str">
            <v>ceyoneengsol@gmail.com</v>
          </cell>
          <cell r="M94" t="str">
            <v>9099501687, 7984388955</v>
          </cell>
          <cell r="O94" t="str">
            <v>B</v>
          </cell>
          <cell r="P94" t="str">
            <v>B</v>
          </cell>
        </row>
        <row r="95">
          <cell r="A95" t="str">
            <v>N-96</v>
          </cell>
          <cell r="B95">
            <v>94</v>
          </cell>
          <cell r="C95">
            <v>96</v>
          </cell>
          <cell r="D95" t="str">
            <v>CEYONE SOLAR</v>
          </cell>
          <cell r="E95" t="str">
            <v>20/1 KAILSAH ESTSTE 3 OPP AMC GARDEN</v>
          </cell>
          <cell r="F95" t="str">
            <v xml:space="preserve"> VIRATNAGAR ODHAV</v>
          </cell>
          <cell r="G95" t="str">
            <v>AHMEDABAD</v>
          </cell>
          <cell r="H95" t="str">
            <v>AHMEDABAD</v>
          </cell>
          <cell r="I95">
            <v>382415</v>
          </cell>
          <cell r="J95" t="str">
            <v>24AHVPH5340N1ZV</v>
          </cell>
          <cell r="K95" t="str">
            <v>AHVPH5340N</v>
          </cell>
          <cell r="L95" t="str">
            <v>ceyonesolar@gmail.com</v>
          </cell>
          <cell r="M95" t="str">
            <v>7567646788 , 7984394778</v>
          </cell>
          <cell r="N95" t="str">
            <v>SRT-PG-A-005</v>
          </cell>
          <cell r="O95" t="str">
            <v>A</v>
          </cell>
          <cell r="P95" t="str">
            <v>A</v>
          </cell>
        </row>
        <row r="96">
          <cell r="A96" t="str">
            <v>N-97</v>
          </cell>
          <cell r="B96">
            <v>95</v>
          </cell>
          <cell r="C96">
            <v>97</v>
          </cell>
          <cell r="D96" t="str">
            <v>Kirtan Marketing</v>
          </cell>
          <cell r="E96" t="str">
            <v>Opp. Utsav Hotel</v>
          </cell>
          <cell r="F96" t="str">
            <v>JUNAGADH ROAD</v>
          </cell>
          <cell r="G96" t="str">
            <v>Jetpur</v>
          </cell>
          <cell r="H96" t="str">
            <v>RAJKOT</v>
          </cell>
          <cell r="I96">
            <v>360370</v>
          </cell>
          <cell r="J96" t="str">
            <v>24FEGPS7711H1ZA</v>
          </cell>
          <cell r="K96" t="str">
            <v>FEGPS7711H</v>
          </cell>
          <cell r="L96" t="str">
            <v>kirtanmarketing@gmail.com</v>
          </cell>
          <cell r="M96" t="str">
            <v>9426240016, 9714440026</v>
          </cell>
          <cell r="O96" t="str">
            <v>B</v>
          </cell>
          <cell r="P96" t="str">
            <v>B</v>
          </cell>
        </row>
        <row r="97">
          <cell r="A97" t="str">
            <v>N-99</v>
          </cell>
          <cell r="B97">
            <v>96</v>
          </cell>
          <cell r="C97">
            <v>99</v>
          </cell>
          <cell r="D97" t="str">
            <v>Citizen Solar Pvt Ltd</v>
          </cell>
          <cell r="E97" t="str">
            <v>711-712 SAKAR- 2, ELLISBRIDGE CORNER</v>
          </cell>
          <cell r="F97" t="str">
            <v xml:space="preserve"> ASHRAM ROAD</v>
          </cell>
          <cell r="G97" t="str">
            <v xml:space="preserve"> AHMEDABAD</v>
          </cell>
          <cell r="H97" t="str">
            <v>AHMEDABAD</v>
          </cell>
          <cell r="I97">
            <v>380006</v>
          </cell>
          <cell r="J97" t="str">
            <v>24AAECI5127K1ZL</v>
          </cell>
          <cell r="K97" t="str">
            <v>AAECI5127K</v>
          </cell>
          <cell r="L97" t="str">
            <v>tsjain@citizensolar.com</v>
          </cell>
          <cell r="M97" t="str">
            <v>9825144499, 9879010077</v>
          </cell>
          <cell r="N97" t="str">
            <v>SRT-PG-A-186</v>
          </cell>
          <cell r="O97" t="str">
            <v>A</v>
          </cell>
          <cell r="P97" t="str">
            <v>A</v>
          </cell>
        </row>
        <row r="98">
          <cell r="A98" t="str">
            <v>N-100</v>
          </cell>
          <cell r="B98">
            <v>97</v>
          </cell>
          <cell r="C98">
            <v>100</v>
          </cell>
          <cell r="D98" t="str">
            <v>COMPASS ENERGIES</v>
          </cell>
          <cell r="E98" t="str">
            <v>4 NIKUNJ SOCIETY B/H MEHTA PARK</v>
          </cell>
          <cell r="F98" t="str">
            <v xml:space="preserve"> KADAMPALLI,NANPURA</v>
          </cell>
          <cell r="G98" t="str">
            <v xml:space="preserve"> SURAT</v>
          </cell>
          <cell r="H98" t="str">
            <v>SURAT</v>
          </cell>
          <cell r="I98">
            <v>395001</v>
          </cell>
          <cell r="J98" t="str">
            <v>24BMKPG5899J1ZF</v>
          </cell>
          <cell r="K98" t="str">
            <v>BMKPG5899J</v>
          </cell>
          <cell r="L98" t="str">
            <v>abhishek@compassenergies.in</v>
          </cell>
          <cell r="M98">
            <v>9974458840</v>
          </cell>
          <cell r="N98" t="str">
            <v>SRT-PG-B-145</v>
          </cell>
          <cell r="O98" t="str">
            <v>B</v>
          </cell>
          <cell r="P98" t="str">
            <v>B</v>
          </cell>
        </row>
        <row r="99">
          <cell r="A99" t="str">
            <v>N-101</v>
          </cell>
          <cell r="B99">
            <v>98</v>
          </cell>
          <cell r="C99">
            <v>101</v>
          </cell>
          <cell r="D99" t="str">
            <v>Cosmic Power Tech</v>
          </cell>
          <cell r="E99" t="str">
            <v>1101,Earth Arise,Sarkhej</v>
          </cell>
          <cell r="F99" t="str">
            <v>Gandhinagar Highway,Makarba</v>
          </cell>
          <cell r="G99" t="str">
            <v>Ahmedabad</v>
          </cell>
          <cell r="H99" t="str">
            <v>Ahmedabad</v>
          </cell>
          <cell r="I99">
            <v>380015</v>
          </cell>
          <cell r="J99" t="str">
            <v>24AANFC4997R1ZE</v>
          </cell>
          <cell r="K99" t="str">
            <v>AANFC4997R</v>
          </cell>
          <cell r="L99" t="str">
            <v>cosmicpowertech@gmail.com</v>
          </cell>
          <cell r="M99" t="str">
            <v>8000562444, 9313721309</v>
          </cell>
          <cell r="O99" t="str">
            <v>B</v>
          </cell>
          <cell r="P99" t="str">
            <v>B</v>
          </cell>
        </row>
        <row r="100">
          <cell r="A100" t="str">
            <v>N-102</v>
          </cell>
          <cell r="B100">
            <v>99</v>
          </cell>
          <cell r="C100">
            <v>102</v>
          </cell>
          <cell r="D100" t="str">
            <v>COSMIC ENERGY AND ENGINEERING</v>
          </cell>
          <cell r="E100" t="str">
            <v>25, Ground Floor, Chandra Parkash CO HO. SOC,</v>
          </cell>
          <cell r="F100" t="str">
            <v>Vibhag-2, Kankaria</v>
          </cell>
          <cell r="G100" t="str">
            <v>AHMEDABAD</v>
          </cell>
          <cell r="H100" t="str">
            <v>AHMEDABAD</v>
          </cell>
          <cell r="I100">
            <v>380022</v>
          </cell>
          <cell r="J100" t="str">
            <v>24AAHHJ1520R1Z4</v>
          </cell>
          <cell r="K100" t="str">
            <v>AAHHJ1520R</v>
          </cell>
          <cell r="L100" t="str">
            <v>contact.cosmicenergy@gmail.com</v>
          </cell>
          <cell r="M100" t="str">
            <v>7984721299, 8000851188</v>
          </cell>
          <cell r="O100" t="str">
            <v>B</v>
          </cell>
          <cell r="P100" t="str">
            <v>B</v>
          </cell>
        </row>
        <row r="101">
          <cell r="A101" t="str">
            <v>N-104</v>
          </cell>
          <cell r="B101">
            <v>100</v>
          </cell>
          <cell r="C101">
            <v>104</v>
          </cell>
          <cell r="D101" t="str">
            <v>Corwind Renergy Llp</v>
          </cell>
          <cell r="E101" t="str">
            <v>Vadadla Road</v>
          </cell>
          <cell r="F101" t="str">
            <v>OPP. MELDI MATA MANDIR AT-VADADLA TA-PETLAD</v>
          </cell>
          <cell r="G101" t="str">
            <v xml:space="preserve"> DIST-ANAND</v>
          </cell>
          <cell r="H101" t="str">
            <v>ANAND</v>
          </cell>
          <cell r="I101">
            <v>388430</v>
          </cell>
          <cell r="J101" t="str">
            <v>24AAMFC5099D1ZD</v>
          </cell>
          <cell r="K101" t="str">
            <v>AAMFC5099</v>
          </cell>
          <cell r="L101" t="str">
            <v>corwind.renergy@gmail.com</v>
          </cell>
          <cell r="M101">
            <v>9428490118</v>
          </cell>
          <cell r="N101" t="str">
            <v>SRT-PG-A-031</v>
          </cell>
          <cell r="O101" t="str">
            <v>A</v>
          </cell>
          <cell r="P101" t="str">
            <v>A</v>
          </cell>
        </row>
        <row r="102">
          <cell r="A102" t="str">
            <v>N-105</v>
          </cell>
          <cell r="B102">
            <v>101</v>
          </cell>
          <cell r="C102">
            <v>105</v>
          </cell>
          <cell r="D102" t="str">
            <v>CRYSTAL SOLAR ENERGY</v>
          </cell>
          <cell r="E102" t="str">
            <v xml:space="preserve">41 MADHUMALTI CO.OP. SOC </v>
          </cell>
          <cell r="F102" t="str">
            <v>VEJALPUR</v>
          </cell>
          <cell r="G102" t="str">
            <v xml:space="preserve"> AHMEDABAD GUJRAT-380051</v>
          </cell>
          <cell r="H102" t="str">
            <v>AHMEDABAD</v>
          </cell>
          <cell r="I102">
            <v>380051</v>
          </cell>
          <cell r="J102" t="str">
            <v>24BJQPG4851B1ZE</v>
          </cell>
          <cell r="K102" t="str">
            <v>BJQPG4851B</v>
          </cell>
          <cell r="L102" t="str">
            <v>info@crystalsolarenergy.com</v>
          </cell>
          <cell r="M102">
            <v>9662698656</v>
          </cell>
          <cell r="N102" t="str">
            <v>SRT-PG-A-273</v>
          </cell>
          <cell r="O102" t="str">
            <v>A</v>
          </cell>
          <cell r="P102" t="str">
            <v>A</v>
          </cell>
        </row>
        <row r="103">
          <cell r="A103" t="str">
            <v>N-106</v>
          </cell>
          <cell r="B103">
            <v>102</v>
          </cell>
          <cell r="C103">
            <v>106</v>
          </cell>
          <cell r="D103" t="str">
            <v>CRYSTASOL ENERGY SOLUTIONS PRIVATE LIMITED</v>
          </cell>
          <cell r="E103" t="str">
            <v>FF-1, Vrundalay Avnue, N/R Laxmipura Police Station</v>
          </cell>
          <cell r="F103" t="str">
            <v>Laxmipura</v>
          </cell>
          <cell r="G103" t="str">
            <v>Subhanpura</v>
          </cell>
          <cell r="H103" t="str">
            <v>Vadodara</v>
          </cell>
          <cell r="I103">
            <v>390023</v>
          </cell>
          <cell r="J103" t="str">
            <v>24AAGCC9299N1ZU</v>
          </cell>
          <cell r="K103" t="str">
            <v>AAGCC9299N</v>
          </cell>
          <cell r="L103" t="str">
            <v>n.s.pathak18@gmail.com</v>
          </cell>
          <cell r="M103" t="str">
            <v>6356448880, 9974167994</v>
          </cell>
          <cell r="O103" t="str">
            <v>A</v>
          </cell>
          <cell r="P103" t="str">
            <v>A</v>
          </cell>
        </row>
        <row r="104">
          <cell r="A104" t="str">
            <v>N-107</v>
          </cell>
          <cell r="B104">
            <v>103</v>
          </cell>
          <cell r="C104">
            <v>107</v>
          </cell>
          <cell r="D104" t="str">
            <v>NRG Technologists Pvt Ltd</v>
          </cell>
          <cell r="E104" t="str">
            <v xml:space="preserve">989/6 GIDC </v>
          </cell>
          <cell r="F104" t="str">
            <v xml:space="preserve">Makarpura </v>
          </cell>
          <cell r="G104" t="str">
            <v xml:space="preserve"> Vadodara-390010</v>
          </cell>
          <cell r="H104" t="str">
            <v>VADODARA</v>
          </cell>
          <cell r="I104">
            <v>390010</v>
          </cell>
          <cell r="J104" t="str">
            <v>24AABCN8993K1ZV</v>
          </cell>
          <cell r="K104" t="str">
            <v>AABCN8993K</v>
          </cell>
          <cell r="L104" t="str">
            <v>sales@nrgtechnologists.com</v>
          </cell>
          <cell r="M104">
            <v>9824652624</v>
          </cell>
          <cell r="N104" t="str">
            <v>SRT-PG-A-330</v>
          </cell>
          <cell r="O104" t="str">
            <v>A</v>
          </cell>
          <cell r="P104" t="str">
            <v>A</v>
          </cell>
        </row>
        <row r="105">
          <cell r="A105" t="str">
            <v>N-108</v>
          </cell>
          <cell r="B105">
            <v>104</v>
          </cell>
          <cell r="C105">
            <v>108</v>
          </cell>
          <cell r="D105" t="str">
            <v>D-LIGHT SOLAR ENERGY LLP</v>
          </cell>
          <cell r="E105" t="str">
            <v>1st floor, 36 Vrundavan society,</v>
          </cell>
          <cell r="F105" t="str">
            <v>B/H Bhojalram chowk</v>
          </cell>
          <cell r="G105" t="str">
            <v>Mota varachha</v>
          </cell>
          <cell r="H105" t="str">
            <v>SURAT</v>
          </cell>
          <cell r="I105">
            <v>394101</v>
          </cell>
          <cell r="J105" t="str">
            <v>24AAPFD9354D1ZB</v>
          </cell>
          <cell r="K105" t="str">
            <v>AAPFD9354D</v>
          </cell>
          <cell r="L105" t="str">
            <v>dlightsolar@gmail.com</v>
          </cell>
          <cell r="M105">
            <v>9898511535</v>
          </cell>
          <cell r="O105" t="str">
            <v>B</v>
          </cell>
          <cell r="P105" t="str">
            <v>B</v>
          </cell>
        </row>
        <row r="106">
          <cell r="A106" t="str">
            <v>N-109</v>
          </cell>
          <cell r="B106">
            <v>105</v>
          </cell>
          <cell r="C106">
            <v>109</v>
          </cell>
          <cell r="D106" t="str">
            <v>Devyami Automatic Pumps And Controls Private Limited</v>
          </cell>
          <cell r="E106" t="str">
            <v xml:space="preserve">203 Radha Kishan Appt B/S HDFC Bank </v>
          </cell>
          <cell r="F106" t="str">
            <v>Deep Chamber Cross Roads</v>
          </cell>
          <cell r="G106" t="str">
            <v xml:space="preserve"> Manjalpur</v>
          </cell>
          <cell r="H106" t="str">
            <v>VADODARA</v>
          </cell>
          <cell r="I106">
            <v>390011</v>
          </cell>
          <cell r="J106" t="str">
            <v>24AACCD7417K1ZN</v>
          </cell>
          <cell r="K106" t="str">
            <v>AACCD7417K</v>
          </cell>
          <cell r="L106" t="str">
            <v>devang@devyami.com</v>
          </cell>
          <cell r="M106" t="str">
            <v>9825029877, 9925226611</v>
          </cell>
          <cell r="N106" t="str">
            <v>SRT-PG-A-233</v>
          </cell>
          <cell r="O106" t="str">
            <v>A</v>
          </cell>
          <cell r="P106" t="str">
            <v>A</v>
          </cell>
        </row>
        <row r="107">
          <cell r="A107" t="str">
            <v>N-110</v>
          </cell>
          <cell r="B107">
            <v>106</v>
          </cell>
          <cell r="C107">
            <v>110</v>
          </cell>
          <cell r="D107" t="str">
            <v>SAHARA CORPORATION COMPANY</v>
          </cell>
          <cell r="E107" t="str">
            <v>Block No.62</v>
          </cell>
          <cell r="F107" t="str">
            <v>Jamuna Park-4</v>
          </cell>
          <cell r="G107" t="str">
            <v>Mayani Chowk, Mavdi Plot</v>
          </cell>
          <cell r="H107" t="str">
            <v>Rajkot</v>
          </cell>
          <cell r="I107">
            <v>360004</v>
          </cell>
          <cell r="J107" t="str">
            <v>24ADZFS0756M1Z9</v>
          </cell>
          <cell r="K107" t="str">
            <v>ADZFS0756M</v>
          </cell>
          <cell r="L107" t="str">
            <v>saharacorporationco@gmail.com</v>
          </cell>
          <cell r="M107" t="str">
            <v>9558000332, 9727722911</v>
          </cell>
          <cell r="O107" t="str">
            <v>B</v>
          </cell>
          <cell r="P107" t="str">
            <v>B</v>
          </cell>
        </row>
        <row r="108">
          <cell r="A108" t="str">
            <v>N-111</v>
          </cell>
          <cell r="B108">
            <v>107</v>
          </cell>
          <cell r="C108">
            <v>111</v>
          </cell>
          <cell r="D108" t="str">
            <v>KARMAA SOLAR LLP</v>
          </cell>
          <cell r="E108" t="str">
            <v>D/39, Vrundavan Township,</v>
          </cell>
          <cell r="F108" t="str">
            <v>Opp. Nageshwar mahadev Temple</v>
          </cell>
          <cell r="G108" t="str">
            <v>Harni Road,  Vadodara</v>
          </cell>
          <cell r="H108" t="str">
            <v>VADODARA</v>
          </cell>
          <cell r="I108">
            <v>390006</v>
          </cell>
          <cell r="J108" t="str">
            <v>24AASFK8912B1ZB</v>
          </cell>
          <cell r="K108" t="str">
            <v>AASFK8912B</v>
          </cell>
          <cell r="L108" t="str">
            <v>karmaasolar27@gmail.com</v>
          </cell>
          <cell r="M108">
            <v>7405344821</v>
          </cell>
          <cell r="N108" t="str">
            <v>SRT-PG-B-289</v>
          </cell>
          <cell r="O108" t="str">
            <v>B</v>
          </cell>
          <cell r="P108" t="str">
            <v>B</v>
          </cell>
        </row>
        <row r="109">
          <cell r="A109" t="str">
            <v>N-112</v>
          </cell>
          <cell r="B109">
            <v>108</v>
          </cell>
          <cell r="C109">
            <v>112</v>
          </cell>
          <cell r="D109" t="str">
            <v>DELTA SOLAR ENERGY</v>
          </cell>
          <cell r="E109" t="str">
            <v>A-302 Kelly Residency Nr. Galaxy Circle</v>
          </cell>
          <cell r="F109" t="str">
            <v xml:space="preserve"> Pal</v>
          </cell>
          <cell r="G109" t="str">
            <v xml:space="preserve"> Surat. Gujarat 394510</v>
          </cell>
          <cell r="H109" t="str">
            <v>SURAT</v>
          </cell>
          <cell r="I109">
            <v>394510</v>
          </cell>
          <cell r="J109" t="str">
            <v>24AGEPV8118Q1ZO</v>
          </cell>
          <cell r="K109" t="str">
            <v>AGEPV8118Q</v>
          </cell>
          <cell r="L109" t="str">
            <v>deltasolarenergy1@gmail.com</v>
          </cell>
          <cell r="M109">
            <v>9998039128</v>
          </cell>
          <cell r="N109" t="str">
            <v>SRT-PG-A-287</v>
          </cell>
          <cell r="O109" t="str">
            <v>B</v>
          </cell>
          <cell r="P109" t="str">
            <v>B</v>
          </cell>
        </row>
        <row r="110">
          <cell r="A110" t="str">
            <v>N-113</v>
          </cell>
          <cell r="B110">
            <v>109</v>
          </cell>
          <cell r="C110">
            <v>113</v>
          </cell>
          <cell r="D110" t="str">
            <v>DEVASYAM ENTERPRISE LLP</v>
          </cell>
          <cell r="E110" t="str">
            <v>Maruti Avenue, B 12, Opp. Tirupati Soc.</v>
          </cell>
          <cell r="F110" t="str">
            <v>G.S.T. Road, Ranip</v>
          </cell>
          <cell r="G110" t="str">
            <v>Ahmedabad</v>
          </cell>
          <cell r="H110" t="str">
            <v>AHMEDABAD</v>
          </cell>
          <cell r="I110">
            <v>382480</v>
          </cell>
          <cell r="J110" t="str">
            <v>24AARFD1269K1Z4</v>
          </cell>
          <cell r="K110" t="str">
            <v>AARFD1269K</v>
          </cell>
          <cell r="L110" t="str">
            <v>abpatel4318@gmail.com</v>
          </cell>
          <cell r="M110">
            <v>9106684467</v>
          </cell>
          <cell r="O110" t="str">
            <v>B</v>
          </cell>
          <cell r="P110" t="str">
            <v>B</v>
          </cell>
        </row>
        <row r="111">
          <cell r="A111" t="str">
            <v>N-114</v>
          </cell>
          <cell r="B111">
            <v>110</v>
          </cell>
          <cell r="C111">
            <v>114</v>
          </cell>
          <cell r="D111" t="str">
            <v>DEVDEEP ELECTRICALS</v>
          </cell>
          <cell r="E111" t="str">
            <v>109 NISHAL CENTER PAL VILLAGE ROAD</v>
          </cell>
          <cell r="F111" t="str">
            <v xml:space="preserve"> PAL</v>
          </cell>
          <cell r="G111" t="str">
            <v xml:space="preserve"> SURAT-395004</v>
          </cell>
          <cell r="H111" t="str">
            <v>SURAT</v>
          </cell>
          <cell r="I111">
            <v>395004</v>
          </cell>
          <cell r="J111" t="str">
            <v>24BOWPM0145R1Z8</v>
          </cell>
          <cell r="K111" t="str">
            <v>BOWPM0145R</v>
          </cell>
          <cell r="L111" t="str">
            <v>devdeepelectricals@gmail.com</v>
          </cell>
          <cell r="M111">
            <v>9726879009</v>
          </cell>
          <cell r="N111" t="str">
            <v>SRT-PG-B-356</v>
          </cell>
          <cell r="O111" t="str">
            <v>B</v>
          </cell>
          <cell r="P111" t="str">
            <v>B</v>
          </cell>
        </row>
        <row r="112">
          <cell r="A112" t="str">
            <v>N-115</v>
          </cell>
          <cell r="B112">
            <v>111</v>
          </cell>
          <cell r="C112">
            <v>115</v>
          </cell>
          <cell r="D112" t="str">
            <v>D FORCE POWER</v>
          </cell>
          <cell r="E112" t="str">
            <v>A-7, NOKARIYAT SOCIETY</v>
          </cell>
          <cell r="F112" t="str">
            <v>ALAU ROAD</v>
          </cell>
          <cell r="G112" t="str">
            <v>BOTAD</v>
          </cell>
          <cell r="H112" t="str">
            <v>BOTAD</v>
          </cell>
          <cell r="I112">
            <v>364710</v>
          </cell>
          <cell r="J112" t="str">
            <v>24AAKFD4312N1ZF</v>
          </cell>
          <cell r="K112" t="str">
            <v>AAKF4312N</v>
          </cell>
          <cell r="L112" t="str">
            <v>shakti7jasdan@gmail.com</v>
          </cell>
          <cell r="M112" t="str">
            <v>9979638097, 9978015478</v>
          </cell>
          <cell r="O112" t="str">
            <v>B</v>
          </cell>
          <cell r="P112" t="str">
            <v>B</v>
          </cell>
        </row>
        <row r="113">
          <cell r="A113" t="str">
            <v>N-116</v>
          </cell>
          <cell r="B113">
            <v>112</v>
          </cell>
          <cell r="C113">
            <v>116</v>
          </cell>
          <cell r="D113" t="str">
            <v>DHANLAXMI ELECTRIC CO</v>
          </cell>
          <cell r="E113" t="str">
            <v xml:space="preserve">QTR NO L 2/54 </v>
          </cell>
          <cell r="F113" t="str">
            <v>M Yard Hudco QTR</v>
          </cell>
          <cell r="G113" t="str">
            <v xml:space="preserve"> Rajkot</v>
          </cell>
          <cell r="H113" t="str">
            <v>RAJKOT</v>
          </cell>
          <cell r="I113">
            <v>360003</v>
          </cell>
          <cell r="J113" t="str">
            <v>24AADFD4549E2ZP</v>
          </cell>
          <cell r="K113" t="str">
            <v>AADFD4549E</v>
          </cell>
          <cell r="L113" t="str">
            <v>dhanlaxmisolar2020@gmail.com</v>
          </cell>
          <cell r="M113" t="str">
            <v>9727506537, 7403999991</v>
          </cell>
          <cell r="N113" t="str">
            <v>SRT-PG-B-310</v>
          </cell>
          <cell r="O113" t="str">
            <v>B</v>
          </cell>
          <cell r="P113" t="str">
            <v>B</v>
          </cell>
        </row>
        <row r="114">
          <cell r="A114" t="str">
            <v>N-117</v>
          </cell>
          <cell r="B114">
            <v>113</v>
          </cell>
          <cell r="C114">
            <v>117</v>
          </cell>
          <cell r="D114" t="str">
            <v>SATTVA ENERGIES</v>
          </cell>
          <cell r="E114" t="str">
            <v xml:space="preserve">1ST FLOOR  A-9 KARELIBAUG INDUSTRIAL ESTATE HIMECH ENGINEERING </v>
          </cell>
          <cell r="F114" t="str">
            <v xml:space="preserve"> NEAR JALARAM TEMPLE KARELIBAUG   </v>
          </cell>
          <cell r="G114" t="str">
            <v xml:space="preserve"> VADODARA GUJARAT -390018</v>
          </cell>
          <cell r="H114" t="str">
            <v>VADODARA</v>
          </cell>
          <cell r="I114">
            <v>390018</v>
          </cell>
          <cell r="J114" t="str">
            <v>24AEAFS7586R1Z4</v>
          </cell>
          <cell r="K114" t="str">
            <v>AEAFS7586R</v>
          </cell>
          <cell r="L114" t="str">
            <v>sattvaenergies@gmail.com</v>
          </cell>
          <cell r="M114" t="str">
            <v>8401156604, 8140009977</v>
          </cell>
          <cell r="N114" t="str">
            <v>SRT-PG-B-061</v>
          </cell>
          <cell r="O114" t="str">
            <v>B</v>
          </cell>
          <cell r="P114" t="str">
            <v>B</v>
          </cell>
        </row>
        <row r="115">
          <cell r="A115" t="str">
            <v>N-118</v>
          </cell>
          <cell r="B115">
            <v>114</v>
          </cell>
          <cell r="C115">
            <v>118</v>
          </cell>
          <cell r="D115" t="str">
            <v>Tropical Solar Energy Pvt. Ltd.</v>
          </cell>
          <cell r="E115" t="str">
            <v xml:space="preserve">104-105 EMERALD </v>
          </cell>
          <cell r="F115" t="str">
            <v>OPP. HOTEL CROWN NAVRAGPURA</v>
          </cell>
          <cell r="G115" t="str">
            <v>C.G.Road</v>
          </cell>
          <cell r="H115" t="str">
            <v>AHMEDABAD</v>
          </cell>
          <cell r="I115">
            <v>380009</v>
          </cell>
          <cell r="J115" t="str">
            <v>24AAFCT2461G1ZJ</v>
          </cell>
          <cell r="K115" t="str">
            <v>AAFCT2461G</v>
          </cell>
          <cell r="L115" t="str">
            <v>connect@tropicalsolar.in</v>
          </cell>
          <cell r="M115" t="str">
            <v>9428510372, 8160023355</v>
          </cell>
          <cell r="N115" t="str">
            <v>SRT-PG-A-406</v>
          </cell>
          <cell r="O115" t="str">
            <v>B</v>
          </cell>
          <cell r="P115" t="str">
            <v>B</v>
          </cell>
        </row>
        <row r="116">
          <cell r="A116" t="str">
            <v>N-119</v>
          </cell>
          <cell r="B116">
            <v>115</v>
          </cell>
          <cell r="C116">
            <v>119</v>
          </cell>
          <cell r="D116" t="str">
            <v>MK Electricals</v>
          </cell>
          <cell r="E116" t="str">
            <v>5, Anuradha Appartments</v>
          </cell>
          <cell r="F116" t="str">
            <v>Nr L.I.C Office</v>
          </cell>
          <cell r="G116" t="str">
            <v>Vasna</v>
          </cell>
          <cell r="H116" t="str">
            <v>AHMEDABAD</v>
          </cell>
          <cell r="I116">
            <v>380007</v>
          </cell>
          <cell r="J116" t="str">
            <v>24FGEPS3276P1ZN</v>
          </cell>
          <cell r="K116" t="str">
            <v>FGEPS3276P</v>
          </cell>
          <cell r="L116" t="str">
            <v>digant.shah10@gmail.com</v>
          </cell>
          <cell r="M116">
            <v>9825349554</v>
          </cell>
          <cell r="O116" t="str">
            <v>B</v>
          </cell>
          <cell r="P116" t="str">
            <v>B</v>
          </cell>
        </row>
        <row r="117">
          <cell r="A117" t="str">
            <v>N-120</v>
          </cell>
          <cell r="B117">
            <v>116</v>
          </cell>
          <cell r="C117">
            <v>120</v>
          </cell>
          <cell r="D117" t="str">
            <v>DIMAN OVERSEAS PRIVATE LIMITED</v>
          </cell>
          <cell r="E117" t="str">
            <v xml:space="preserve">A 412 MON DEAL HEIGHTS BESIDE HOTEL NOVOTEL </v>
          </cell>
          <cell r="F117" t="str">
            <v>NEAR ISKON CIRCLE S G HIGHWAY RAMDEV NAGAR</v>
          </cell>
          <cell r="G117" t="str">
            <v>AHMEDABAD</v>
          </cell>
          <cell r="H117" t="str">
            <v>AHMEDABAD</v>
          </cell>
          <cell r="I117">
            <v>380015</v>
          </cell>
          <cell r="J117" t="str">
            <v>24AAECD7657D1ZQ</v>
          </cell>
          <cell r="K117" t="str">
            <v>AAECD7657D</v>
          </cell>
          <cell r="L117" t="str">
            <v>vishal@dimansolar.com</v>
          </cell>
          <cell r="M117" t="str">
            <v>9909928959, 07948480116</v>
          </cell>
          <cell r="N117" t="str">
            <v>SRT-PG-A-032</v>
          </cell>
          <cell r="O117" t="str">
            <v>A</v>
          </cell>
          <cell r="P117" t="str">
            <v>A</v>
          </cell>
        </row>
        <row r="118">
          <cell r="A118" t="str">
            <v>N-121</v>
          </cell>
          <cell r="B118">
            <v>117</v>
          </cell>
          <cell r="C118">
            <v>121</v>
          </cell>
          <cell r="D118" t="str">
            <v>DISHACHI ENERGY</v>
          </cell>
          <cell r="E118" t="str">
            <v>24, anand vatika Shopping</v>
          </cell>
          <cell r="F118" t="str">
            <v>Satellite Road</v>
          </cell>
          <cell r="G118" t="str">
            <v>Mota varachha</v>
          </cell>
          <cell r="H118" t="str">
            <v>Surat</v>
          </cell>
          <cell r="I118">
            <v>394101</v>
          </cell>
          <cell r="J118" t="str">
            <v>24AAKFD6264H1ZD</v>
          </cell>
          <cell r="K118" t="str">
            <v>AAKFD6264H</v>
          </cell>
          <cell r="L118" t="str">
            <v>dishachienergy@gmail.com</v>
          </cell>
          <cell r="M118">
            <v>9898762600</v>
          </cell>
          <cell r="O118" t="str">
            <v>B</v>
          </cell>
          <cell r="P118" t="str">
            <v>B</v>
          </cell>
        </row>
        <row r="119">
          <cell r="A119" t="str">
            <v>N-122</v>
          </cell>
          <cell r="B119">
            <v>118</v>
          </cell>
          <cell r="C119">
            <v>122</v>
          </cell>
          <cell r="D119" t="str">
            <v>Divine Energy INC</v>
          </cell>
          <cell r="E119" t="str">
            <v xml:space="preserve">Plot No.131/B </v>
          </cell>
          <cell r="F119" t="str">
            <v>Phase-1 Nr.Krimmy, H.M.Road GIDC</v>
          </cell>
          <cell r="G119" t="str">
            <v>Vitthal Udhyog Nagar</v>
          </cell>
          <cell r="H119" t="str">
            <v>Anand</v>
          </cell>
          <cell r="I119">
            <v>388121</v>
          </cell>
          <cell r="J119" t="str">
            <v>24BJCPS5108M1Z1</v>
          </cell>
          <cell r="K119" t="str">
            <v>BJCPS5108M</v>
          </cell>
          <cell r="L119" t="str">
            <v>Divinein17@gmail.com</v>
          </cell>
          <cell r="M119">
            <v>7874391679</v>
          </cell>
          <cell r="O119" t="str">
            <v>B</v>
          </cell>
          <cell r="P119" t="str">
            <v>B</v>
          </cell>
        </row>
        <row r="120">
          <cell r="A120" t="str">
            <v>N-125</v>
          </cell>
          <cell r="B120">
            <v>119</v>
          </cell>
          <cell r="C120">
            <v>125</v>
          </cell>
          <cell r="D120" t="str">
            <v>DRASHTA POWER CONSULTANTS PRIVATE LIMITED</v>
          </cell>
          <cell r="E120" t="str">
            <v>402,  Aniket Complex</v>
          </cell>
          <cell r="F120" t="str">
            <v>Nr.Girish Cold Drink</v>
          </cell>
          <cell r="G120" t="str">
            <v>Navrangpara, Ahmedabad</v>
          </cell>
          <cell r="H120" t="str">
            <v>Ahmedabad</v>
          </cell>
          <cell r="I120">
            <v>380009</v>
          </cell>
          <cell r="J120" t="str">
            <v>24AACCD4579J1ZG</v>
          </cell>
          <cell r="K120" t="str">
            <v>AACCD4579J</v>
          </cell>
          <cell r="L120" t="str">
            <v>as@drashtapower.com</v>
          </cell>
          <cell r="M120">
            <v>9879006072</v>
          </cell>
          <cell r="O120" t="str">
            <v>A</v>
          </cell>
          <cell r="P120" t="str">
            <v>A</v>
          </cell>
        </row>
        <row r="121">
          <cell r="A121" t="str">
            <v>N-126</v>
          </cell>
          <cell r="B121">
            <v>120</v>
          </cell>
          <cell r="C121">
            <v>126</v>
          </cell>
          <cell r="D121" t="str">
            <v>BAPASITARAM ELECTRICAL</v>
          </cell>
          <cell r="E121" t="str">
            <v>14/A, Chandrabhaga Society,Behind Swaminarayan Temple,</v>
          </cell>
          <cell r="F121" t="str">
            <v>Nava Vadaj,Ahmedabad</v>
          </cell>
          <cell r="G121" t="str">
            <v>Ahmedabad</v>
          </cell>
          <cell r="H121" t="str">
            <v>Ahmedabad</v>
          </cell>
          <cell r="I121">
            <v>380013</v>
          </cell>
          <cell r="J121" t="str">
            <v>24AQFPP0894G1ZQ</v>
          </cell>
          <cell r="K121" t="str">
            <v>AQFPP0894G</v>
          </cell>
          <cell r="L121" t="str">
            <v>besolarenergy3386@gmail.com</v>
          </cell>
          <cell r="M121" t="str">
            <v>9879844684, 9737632777</v>
          </cell>
          <cell r="O121" t="str">
            <v>B</v>
          </cell>
          <cell r="P121" t="str">
            <v>B</v>
          </cell>
        </row>
        <row r="122">
          <cell r="A122" t="str">
            <v>N-127</v>
          </cell>
          <cell r="B122">
            <v>121</v>
          </cell>
          <cell r="C122">
            <v>127</v>
          </cell>
          <cell r="D122" t="str">
            <v>DSP Solar Technologies</v>
          </cell>
          <cell r="E122" t="str">
            <v xml:space="preserve">304 Suramya Appartment </v>
          </cell>
          <cell r="F122" t="str">
            <v>Piplod</v>
          </cell>
          <cell r="G122" t="str">
            <v xml:space="preserve"> Surat - 395007</v>
          </cell>
          <cell r="H122" t="str">
            <v>SURAT</v>
          </cell>
          <cell r="I122">
            <v>395007</v>
          </cell>
          <cell r="J122" t="str">
            <v>24AOGPC2538B1ZN</v>
          </cell>
          <cell r="K122" t="str">
            <v>AOGPC2538B</v>
          </cell>
          <cell r="L122" t="str">
            <v>dspsolartech@gmail.com</v>
          </cell>
          <cell r="M122" t="str">
            <v>9879284007, 9327172017</v>
          </cell>
          <cell r="N122" t="str">
            <v>SRT-PG-B-093</v>
          </cell>
          <cell r="O122" t="str">
            <v>B</v>
          </cell>
          <cell r="P122" t="str">
            <v>B</v>
          </cell>
        </row>
        <row r="123">
          <cell r="A123" t="str">
            <v>N-128</v>
          </cell>
          <cell r="B123">
            <v>122</v>
          </cell>
          <cell r="C123">
            <v>128</v>
          </cell>
          <cell r="D123" t="str">
            <v>DRAYS ENERGY SOLUTIONS</v>
          </cell>
          <cell r="E123" t="str">
            <v>75-KHODIYAR NAGAR</v>
          </cell>
          <cell r="F123" t="str">
            <v>NEAR LAXMAN NAGAR</v>
          </cell>
          <cell r="G123" t="str">
            <v>PUNA-12</v>
          </cell>
          <cell r="H123" t="str">
            <v>SURAT</v>
          </cell>
          <cell r="I123">
            <v>395010</v>
          </cell>
          <cell r="J123" t="str">
            <v>24GRQPS7016K1Z3</v>
          </cell>
          <cell r="K123" t="str">
            <v>GRQPS7016K</v>
          </cell>
          <cell r="L123" t="str">
            <v>draysenergy@gmail.com</v>
          </cell>
          <cell r="M123" t="str">
            <v>7802893258, 8780223358</v>
          </cell>
          <cell r="N123" t="str">
            <v>SRT-PG-B-272</v>
          </cell>
          <cell r="O123" t="str">
            <v>A</v>
          </cell>
          <cell r="P123" t="str">
            <v>A</v>
          </cell>
        </row>
        <row r="124">
          <cell r="A124" t="str">
            <v>N-129</v>
          </cell>
          <cell r="B124">
            <v>123</v>
          </cell>
          <cell r="C124">
            <v>129</v>
          </cell>
          <cell r="D124" t="str">
            <v>ECOWATT ENERGY</v>
          </cell>
          <cell r="E124" t="str">
            <v>A/30 VASUDEV PARK NEAR SWAMINARAYAN MANDIR</v>
          </cell>
          <cell r="F124" t="str">
            <v xml:space="preserve"> NEW NARODA</v>
          </cell>
          <cell r="G124" t="str">
            <v xml:space="preserve"> AHMEDABAD</v>
          </cell>
          <cell r="H124" t="str">
            <v>AHMEDABAD</v>
          </cell>
          <cell r="I124">
            <v>382345</v>
          </cell>
          <cell r="J124" t="str">
            <v>24DMXPK5025H1ZR</v>
          </cell>
          <cell r="K124" t="str">
            <v>DMXPK5025H</v>
          </cell>
          <cell r="L124" t="str">
            <v>Ecowattenergy18@gmail.com</v>
          </cell>
          <cell r="M124">
            <v>9978638437</v>
          </cell>
          <cell r="N124" t="str">
            <v>SRT-PG-B-316</v>
          </cell>
          <cell r="O124" t="str">
            <v>A</v>
          </cell>
          <cell r="P124" t="str">
            <v>B</v>
          </cell>
        </row>
        <row r="125">
          <cell r="A125" t="str">
            <v>N-130</v>
          </cell>
          <cell r="B125">
            <v>124</v>
          </cell>
          <cell r="C125">
            <v>130</v>
          </cell>
          <cell r="D125" t="str">
            <v>Ee Electric Co.</v>
          </cell>
          <cell r="E125" t="str">
            <v xml:space="preserve">112 arthik bhavan </v>
          </cell>
          <cell r="F125" t="str">
            <v xml:space="preserve"> gondal road</v>
          </cell>
          <cell r="G125" t="str">
            <v>Rajkot</v>
          </cell>
          <cell r="H125" t="str">
            <v>RAJKOT</v>
          </cell>
          <cell r="I125">
            <v>360001</v>
          </cell>
          <cell r="J125" t="str">
            <v>24AADFE5763H1ZH</v>
          </cell>
          <cell r="K125" t="str">
            <v>AADFE5763H</v>
          </cell>
          <cell r="L125" t="str">
            <v>eelectricrjt@gmail.com</v>
          </cell>
          <cell r="M125">
            <v>9825309907</v>
          </cell>
          <cell r="N125" t="str">
            <v>SRT-PG-A-033</v>
          </cell>
          <cell r="O125" t="str">
            <v>A</v>
          </cell>
          <cell r="P125" t="str">
            <v>A</v>
          </cell>
        </row>
        <row r="126">
          <cell r="A126" t="str">
            <v>N-131</v>
          </cell>
          <cell r="B126">
            <v>125</v>
          </cell>
          <cell r="C126">
            <v>131</v>
          </cell>
          <cell r="D126" t="str">
            <v>EFARM INTERNATIONAL PRIVATE LIMITED</v>
          </cell>
          <cell r="E126" t="str">
            <v>JASHAN, AT NAVISENDHANI</v>
          </cell>
          <cell r="F126" t="str">
            <v>PO JUNISENDHANI,, NAVI SENDHANI,</v>
          </cell>
          <cell r="G126" t="str">
            <v>VADGAM, Banaskantha</v>
          </cell>
          <cell r="H126" t="str">
            <v>Gujarat,</v>
          </cell>
          <cell r="I126">
            <v>385421</v>
          </cell>
          <cell r="J126" t="str">
            <v>24AAECE5789M1Z1</v>
          </cell>
          <cell r="K126" t="str">
            <v>AAECE5789M</v>
          </cell>
          <cell r="L126" t="str">
            <v>Info.efarmenergy@gmail.com</v>
          </cell>
          <cell r="M126">
            <v>9723610012</v>
          </cell>
          <cell r="O126" t="str">
            <v>B</v>
          </cell>
          <cell r="P126" t="str">
            <v>B</v>
          </cell>
        </row>
        <row r="127">
          <cell r="A127" t="str">
            <v>N-132</v>
          </cell>
          <cell r="B127">
            <v>126</v>
          </cell>
          <cell r="C127">
            <v>132</v>
          </cell>
          <cell r="D127" t="str">
            <v>Efficient Enertech Private Limited</v>
          </cell>
          <cell r="E127" t="str">
            <v xml:space="preserve">2ND FLOOR NOBLE PLAZA 2 15 BHAKTINAGAR STATION ROAD </v>
          </cell>
          <cell r="F127" t="str">
            <v>OPP DR DAHYABHAI CLINIC</v>
          </cell>
          <cell r="G127" t="str">
            <v>Rajkot</v>
          </cell>
          <cell r="H127" t="str">
            <v>RAJKOT</v>
          </cell>
          <cell r="I127">
            <v>360002</v>
          </cell>
          <cell r="J127" t="str">
            <v>24AAFCE2753A1Z7</v>
          </cell>
          <cell r="K127" t="str">
            <v>AAFCE2753A</v>
          </cell>
          <cell r="L127" t="str">
            <v>maulesh@efficientenergyindia.com</v>
          </cell>
          <cell r="M127" t="str">
            <v>9099924989, 9925624989</v>
          </cell>
          <cell r="N127" t="str">
            <v>SRT-PG-B-286</v>
          </cell>
          <cell r="O127" t="str">
            <v>A</v>
          </cell>
          <cell r="P127" t="str">
            <v>B</v>
          </cell>
        </row>
        <row r="128">
          <cell r="A128" t="str">
            <v>N-133</v>
          </cell>
          <cell r="B128">
            <v>127</v>
          </cell>
          <cell r="C128">
            <v>133</v>
          </cell>
          <cell r="D128" t="str">
            <v>Efforts Enterprises</v>
          </cell>
          <cell r="E128" t="str">
            <v>708-709, Blue Chip Complex,</v>
          </cell>
          <cell r="F128" t="str">
            <v>Near Vadodara stock exchange</v>
          </cell>
          <cell r="G128" t="str">
            <v>Sayajigunj</v>
          </cell>
          <cell r="H128" t="str">
            <v>Vadodara</v>
          </cell>
          <cell r="I128">
            <v>390020</v>
          </cell>
          <cell r="J128" t="str">
            <v>24AAEFE9449D1ZH</v>
          </cell>
          <cell r="K128" t="str">
            <v>AAEFE9449D</v>
          </cell>
          <cell r="L128" t="str">
            <v>admin@effortsgroup.in</v>
          </cell>
          <cell r="M128" t="str">
            <v>7600764466, 9067817117</v>
          </cell>
          <cell r="O128" t="str">
            <v>B</v>
          </cell>
          <cell r="P128" t="str">
            <v>B</v>
          </cell>
        </row>
        <row r="129">
          <cell r="A129" t="str">
            <v>N-134</v>
          </cell>
          <cell r="B129">
            <v>128</v>
          </cell>
          <cell r="C129">
            <v>134</v>
          </cell>
          <cell r="D129" t="str">
            <v>ELEC POWER</v>
          </cell>
          <cell r="E129" t="str">
            <v xml:space="preserve">2037 WESTFIELD SHOPPING </v>
          </cell>
          <cell r="F129" t="str">
            <v>GHOD-DOD ROAD</v>
          </cell>
          <cell r="G129" t="str">
            <v xml:space="preserve"> SURAT-395001</v>
          </cell>
          <cell r="H129" t="str">
            <v>SURAT</v>
          </cell>
          <cell r="I129">
            <v>395001</v>
          </cell>
          <cell r="J129" t="str">
            <v>24AAGFE0265K1ZK</v>
          </cell>
          <cell r="K129" t="str">
            <v>AAGFE0265K</v>
          </cell>
          <cell r="L129" t="str">
            <v>elec.power9@gmail.com</v>
          </cell>
          <cell r="M129" t="str">
            <v>9033963362, 9979464896</v>
          </cell>
          <cell r="N129" t="str">
            <v>SRT-PG-B-062</v>
          </cell>
          <cell r="O129" t="str">
            <v>B</v>
          </cell>
          <cell r="P129" t="str">
            <v>B</v>
          </cell>
        </row>
        <row r="130">
          <cell r="A130" t="str">
            <v>N-135</v>
          </cell>
          <cell r="B130">
            <v>129</v>
          </cell>
          <cell r="C130">
            <v>135</v>
          </cell>
          <cell r="D130" t="str">
            <v>ELECTRO LINE</v>
          </cell>
          <cell r="E130" t="str">
            <v>9 AMARDEEP APTS. NR. JAYRATNA BLDG CROSS RD</v>
          </cell>
          <cell r="F130" t="str">
            <v xml:space="preserve"> R.V.DESAI ROAD</v>
          </cell>
          <cell r="G130" t="str">
            <v xml:space="preserve"> VADODARA GUJARAT-390001</v>
          </cell>
          <cell r="H130" t="str">
            <v>VADODARA</v>
          </cell>
          <cell r="I130">
            <v>390001</v>
          </cell>
          <cell r="J130" t="str">
            <v>24ACIPR4740A1ZX</v>
          </cell>
          <cell r="K130" t="str">
            <v>ACIPR4740A</v>
          </cell>
          <cell r="L130" t="str">
            <v>solar@electrolineindia.com</v>
          </cell>
          <cell r="M130" t="str">
            <v>9825287179,  02652418788</v>
          </cell>
          <cell r="N130" t="str">
            <v>SRT-PG-A-140</v>
          </cell>
          <cell r="O130" t="str">
            <v>A</v>
          </cell>
          <cell r="P130" t="str">
            <v>A</v>
          </cell>
        </row>
        <row r="131">
          <cell r="A131" t="str">
            <v>N-136</v>
          </cell>
          <cell r="B131">
            <v>130</v>
          </cell>
          <cell r="C131">
            <v>136</v>
          </cell>
          <cell r="D131" t="str">
            <v>TECHNO ELECTRONICS</v>
          </cell>
          <cell r="E131">
            <v>2797</v>
          </cell>
          <cell r="F131" t="str">
            <v>Sheth G.T.Road</v>
          </cell>
          <cell r="G131" t="str">
            <v>Mandvi</v>
          </cell>
          <cell r="H131" t="str">
            <v>Mandvi</v>
          </cell>
          <cell r="I131">
            <v>370465</v>
          </cell>
          <cell r="J131" t="str">
            <v>24APDPS3131A1ZJ</v>
          </cell>
          <cell r="K131" t="str">
            <v>APDPS3131A</v>
          </cell>
          <cell r="L131" t="str">
            <v>shahmehulk@hotmail.com</v>
          </cell>
          <cell r="M131" t="str">
            <v>02834-223894, 9825236894</v>
          </cell>
          <cell r="O131" t="str">
            <v>B</v>
          </cell>
          <cell r="P131" t="str">
            <v>B</v>
          </cell>
        </row>
        <row r="132">
          <cell r="A132" t="str">
            <v>N-137</v>
          </cell>
          <cell r="B132">
            <v>131</v>
          </cell>
          <cell r="C132">
            <v>137</v>
          </cell>
          <cell r="D132" t="str">
            <v>ELECTRO PRODUCTS</v>
          </cell>
          <cell r="E132" t="str">
            <v xml:space="preserve">5A/B GALAXY SHOPPING CVENTRE </v>
          </cell>
          <cell r="F132" t="str">
            <v>GALAXY CHOWK</v>
          </cell>
          <cell r="G132" t="str">
            <v>Ahmedabad</v>
          </cell>
          <cell r="H132" t="str">
            <v>DHORAJI</v>
          </cell>
          <cell r="I132">
            <v>360410</v>
          </cell>
          <cell r="J132" t="str">
            <v>24ADFPV7289N1ZL</v>
          </cell>
          <cell r="K132" t="str">
            <v>ADFPV7289N</v>
          </cell>
          <cell r="L132" t="str">
            <v>electroproducts11@gmail.com</v>
          </cell>
          <cell r="M132" t="str">
            <v>9825571561, 9157106250</v>
          </cell>
          <cell r="N132" t="str">
            <v>SRT-PG-B-294</v>
          </cell>
          <cell r="O132" t="str">
            <v>A</v>
          </cell>
          <cell r="P132" t="str">
            <v>A</v>
          </cell>
        </row>
        <row r="133">
          <cell r="A133" t="str">
            <v>N-138</v>
          </cell>
          <cell r="B133">
            <v>132</v>
          </cell>
          <cell r="C133">
            <v>138</v>
          </cell>
          <cell r="D133" t="str">
            <v>Elite Energy Solutions</v>
          </cell>
          <cell r="E133" t="str">
            <v xml:space="preserve">10 Satyamev Royal </v>
          </cell>
          <cell r="F133" t="str">
            <v>Nr. Pramukh Zion Bunglows Sargasan Cross Road</v>
          </cell>
          <cell r="G133" t="str">
            <v xml:space="preserve"> Gandhinagar </v>
          </cell>
          <cell r="H133" t="str">
            <v>Gandhinagar</v>
          </cell>
          <cell r="I133">
            <v>382421</v>
          </cell>
          <cell r="J133" t="str">
            <v>24AZOPB9328F2ZB</v>
          </cell>
          <cell r="K133" t="str">
            <v>AZOPB9328F</v>
          </cell>
          <cell r="L133" t="str">
            <v>milan@eliteenergy.co.in</v>
          </cell>
          <cell r="M133">
            <v>7226024441</v>
          </cell>
          <cell r="N133" t="str">
            <v>SRT-PG-B-274</v>
          </cell>
          <cell r="O133" t="str">
            <v>B</v>
          </cell>
          <cell r="P133" t="str">
            <v>B</v>
          </cell>
        </row>
        <row r="134">
          <cell r="A134" t="str">
            <v>N-139</v>
          </cell>
          <cell r="B134">
            <v>133</v>
          </cell>
          <cell r="C134">
            <v>139</v>
          </cell>
          <cell r="D134" t="str">
            <v>Ellume Solar Pvt. Ltd</v>
          </cell>
          <cell r="E134" t="str">
            <v>TF/07 Shantam Green Commercial Complex</v>
          </cell>
          <cell r="F134" t="str">
            <v>Nr. Raneshwar Temple</v>
          </cell>
          <cell r="G134" t="str">
            <v>Vasna- Bhayli Road</v>
          </cell>
          <cell r="H134" t="str">
            <v>Vadodara</v>
          </cell>
          <cell r="I134">
            <v>390015</v>
          </cell>
          <cell r="J134" t="str">
            <v>24AACCE6095Q1Z2</v>
          </cell>
          <cell r="K134" t="str">
            <v>AACCE6095Q</v>
          </cell>
          <cell r="L134" t="str">
            <v>veenit.panchal@ellumesolar.com; rajendra.damania@ellumesolar.com</v>
          </cell>
          <cell r="M134" t="str">
            <v>8369995941, 75730 03110</v>
          </cell>
          <cell r="N134" t="str">
            <v>SRT-PG-A-053</v>
          </cell>
          <cell r="O134" t="str">
            <v>B</v>
          </cell>
          <cell r="P134" t="str">
            <v>B</v>
          </cell>
        </row>
        <row r="135">
          <cell r="A135" t="str">
            <v>N-140</v>
          </cell>
          <cell r="B135">
            <v>134</v>
          </cell>
          <cell r="C135">
            <v>140</v>
          </cell>
          <cell r="D135" t="str">
            <v>Emisun Solar Private Limited</v>
          </cell>
          <cell r="E135" t="str">
            <v>G28 Vishal Commercial Complex Shri Ram Hospital Street</v>
          </cell>
          <cell r="F135" t="str">
            <v xml:space="preserve"> Veraval main Road Veraval (Shapar)</v>
          </cell>
          <cell r="G135" t="str">
            <v xml:space="preserve"> Rajkot-360024</v>
          </cell>
          <cell r="H135" t="str">
            <v>RAJKOT</v>
          </cell>
          <cell r="I135">
            <v>360024</v>
          </cell>
          <cell r="J135" t="str">
            <v>24AADCE6630Q1ZC</v>
          </cell>
          <cell r="K135" t="str">
            <v>AADCE6630Q</v>
          </cell>
          <cell r="L135" t="str">
            <v>care@emisun.in</v>
          </cell>
          <cell r="M135" t="str">
            <v>7874603633, 7096488870/71</v>
          </cell>
          <cell r="N135" t="str">
            <v>SRT-PG-A-034</v>
          </cell>
          <cell r="O135" t="str">
            <v>A</v>
          </cell>
          <cell r="P135" t="str">
            <v>A</v>
          </cell>
        </row>
        <row r="136">
          <cell r="A136" t="str">
            <v>N-141</v>
          </cell>
          <cell r="B136">
            <v>135</v>
          </cell>
          <cell r="C136">
            <v>141</v>
          </cell>
          <cell r="D136" t="str">
            <v>EMROX ELECTROTECH</v>
          </cell>
          <cell r="E136" t="str">
            <v>113, Shiromani complex, kavi Nanalal marg,</v>
          </cell>
          <cell r="F136" t="str">
            <v>Bhupendra Road`</v>
          </cell>
          <cell r="G136" t="str">
            <v>Opp. Bapu's Bawala</v>
          </cell>
          <cell r="H136" t="str">
            <v>RAJKOT</v>
          </cell>
          <cell r="I136">
            <v>360001</v>
          </cell>
          <cell r="J136" t="str">
            <v>24AFOPR4258Q1ZJ</v>
          </cell>
          <cell r="K136" t="str">
            <v>AFOPR4258Q</v>
          </cell>
          <cell r="L136" t="str">
            <v>emroxlighting@gmail.com</v>
          </cell>
          <cell r="M136">
            <v>9898605080</v>
          </cell>
          <cell r="O136" t="str">
            <v>B</v>
          </cell>
          <cell r="P136" t="str">
            <v>B</v>
          </cell>
        </row>
        <row r="137">
          <cell r="A137" t="str">
            <v>N-142</v>
          </cell>
          <cell r="B137">
            <v>136</v>
          </cell>
          <cell r="C137">
            <v>142</v>
          </cell>
          <cell r="D137" t="str">
            <v>ENERGETIC SOLAR</v>
          </cell>
          <cell r="E137" t="str">
            <v>53 Jawahar society</v>
          </cell>
          <cell r="F137" t="str">
            <v xml:space="preserve"> R.V.Desai road</v>
          </cell>
          <cell r="G137" t="str">
            <v xml:space="preserve"> Vadodara - 390001</v>
          </cell>
          <cell r="H137" t="str">
            <v>VADODARA</v>
          </cell>
          <cell r="I137">
            <v>390001</v>
          </cell>
          <cell r="J137" t="str">
            <v>24COGPP6775P1Z0</v>
          </cell>
          <cell r="K137" t="str">
            <v>COGPP6775P</v>
          </cell>
          <cell r="L137" t="str">
            <v>energeticsolar03@gmail.com</v>
          </cell>
          <cell r="M137" t="str">
            <v>9537137427, 9033214294</v>
          </cell>
          <cell r="N137" t="str">
            <v>SRT-PG-B-063</v>
          </cell>
          <cell r="O137" t="str">
            <v>B</v>
          </cell>
          <cell r="P137" t="str">
            <v>B</v>
          </cell>
        </row>
        <row r="138">
          <cell r="A138" t="str">
            <v>N-143</v>
          </cell>
          <cell r="B138">
            <v>137</v>
          </cell>
          <cell r="C138">
            <v>143</v>
          </cell>
          <cell r="D138" t="str">
            <v>ENERGY EQUIPMENTS</v>
          </cell>
          <cell r="E138" t="str">
            <v>Plot No.5208 Phase-4</v>
          </cell>
          <cell r="F138" t="str">
            <v>Road No.T-1 (Towards Ramol)</v>
          </cell>
          <cell r="G138" t="str">
            <v>G.I.D.C. Vatva</v>
          </cell>
          <cell r="H138" t="str">
            <v>AHMEDABAD</v>
          </cell>
          <cell r="I138">
            <v>382445</v>
          </cell>
          <cell r="J138" t="str">
            <v>24ABHPP4330L1ZL</v>
          </cell>
          <cell r="K138" t="str">
            <v>ABHPP4330L</v>
          </cell>
          <cell r="L138" t="str">
            <v>energysolar58@gmail.com</v>
          </cell>
          <cell r="M138">
            <v>9909923110</v>
          </cell>
          <cell r="O138" t="str">
            <v>B</v>
          </cell>
          <cell r="P138" t="str">
            <v>B</v>
          </cell>
        </row>
        <row r="139">
          <cell r="A139" t="str">
            <v>N-144</v>
          </cell>
          <cell r="B139">
            <v>138</v>
          </cell>
          <cell r="C139">
            <v>144</v>
          </cell>
          <cell r="D139" t="str">
            <v>ENERGY ASSET SOLUTION PVT LTD</v>
          </cell>
          <cell r="E139" t="str">
            <v xml:space="preserve">809-811 Prashwanath Business Park </v>
          </cell>
          <cell r="F139" t="str">
            <v>NR Prahladnagar Garden Prahladnagar</v>
          </cell>
          <cell r="G139" t="str">
            <v>Ahmedaabd</v>
          </cell>
          <cell r="H139" t="str">
            <v>AHMEDABAD</v>
          </cell>
          <cell r="I139">
            <v>380015</v>
          </cell>
          <cell r="J139" t="str">
            <v>24AAECE1741K1ZT</v>
          </cell>
          <cell r="K139" t="str">
            <v>AAECE1741K</v>
          </cell>
          <cell r="L139" t="str">
            <v>ashutosh@energyasset.in</v>
          </cell>
          <cell r="M139" t="str">
            <v>7623011137, 9825098956</v>
          </cell>
          <cell r="N139" t="str">
            <v>SRT-PG-A-384</v>
          </cell>
          <cell r="O139" t="str">
            <v>A</v>
          </cell>
          <cell r="P139" t="str">
            <v>A</v>
          </cell>
        </row>
        <row r="140">
          <cell r="A140" t="str">
            <v>N-145</v>
          </cell>
          <cell r="B140">
            <v>139</v>
          </cell>
          <cell r="C140">
            <v>145</v>
          </cell>
          <cell r="D140" t="str">
            <v>EnerzyTech Induatries Private Limited</v>
          </cell>
          <cell r="E140" t="str">
            <v>A-10, Tulsi Estate, Opp. Bhagyoday Hotel</v>
          </cell>
          <cell r="F140" t="str">
            <v>Changodar</v>
          </cell>
          <cell r="G140" t="str">
            <v>AHMEDABAD</v>
          </cell>
          <cell r="H140" t="str">
            <v>AHMEDABAD</v>
          </cell>
          <cell r="I140">
            <v>382213</v>
          </cell>
          <cell r="J140" t="str">
            <v>24AADCE0038L1ZW</v>
          </cell>
          <cell r="K140" t="str">
            <v>AADCE0038L</v>
          </cell>
          <cell r="L140" t="str">
            <v>deep.bhojani@enerzytech.com</v>
          </cell>
          <cell r="M140" t="str">
            <v>7069088999, 9727139999</v>
          </cell>
          <cell r="N140" t="str">
            <v>SRT-PG-A-204</v>
          </cell>
          <cell r="O140" t="str">
            <v>A</v>
          </cell>
          <cell r="P140" t="str">
            <v>A</v>
          </cell>
        </row>
        <row r="141">
          <cell r="A141" t="str">
            <v>N-146</v>
          </cell>
          <cell r="B141">
            <v>140</v>
          </cell>
          <cell r="C141">
            <v>146</v>
          </cell>
          <cell r="D141" t="str">
            <v>Enwatech Soution Pvt Ltd</v>
          </cell>
          <cell r="E141" t="str">
            <v>GF-27, 28, 40</v>
          </cell>
          <cell r="F141" t="str">
            <v xml:space="preserve"> Sitaram Super Market Opp. Prakruti Resort Chhani Road</v>
          </cell>
          <cell r="G141" t="str">
            <v xml:space="preserve"> Vadodara</v>
          </cell>
          <cell r="H141" t="str">
            <v>VADODARA</v>
          </cell>
          <cell r="I141">
            <v>391740</v>
          </cell>
          <cell r="J141" t="str">
            <v>24AAFCE2923C1Z7</v>
          </cell>
          <cell r="K141" t="str">
            <v>AAFCE2923C</v>
          </cell>
          <cell r="L141" t="str">
            <v>enwatechsolutionpvtltd@gmail.com;info.enwatech@gmail.com</v>
          </cell>
          <cell r="M141">
            <v>9909929089</v>
          </cell>
          <cell r="N141" t="str">
            <v>SRT-PG-B-064</v>
          </cell>
          <cell r="O141" t="str">
            <v>B</v>
          </cell>
          <cell r="P141" t="str">
            <v>B</v>
          </cell>
        </row>
        <row r="142">
          <cell r="A142" t="str">
            <v>N-147</v>
          </cell>
          <cell r="B142">
            <v>141</v>
          </cell>
          <cell r="C142">
            <v>147</v>
          </cell>
          <cell r="D142" t="str">
            <v>EQUINOX SOLAR Pvt. Ltd.</v>
          </cell>
          <cell r="E142" t="str">
            <v>910-911 The SPIRE Nr.Ayodhya Chok</v>
          </cell>
          <cell r="F142" t="str">
            <v>150feet Ring Road</v>
          </cell>
          <cell r="G142" t="str">
            <v>Rajkot-360007</v>
          </cell>
          <cell r="H142" t="str">
            <v>RAJKOT</v>
          </cell>
          <cell r="I142">
            <v>360007</v>
          </cell>
          <cell r="J142" t="str">
            <v>24AADCE4039P1ZF</v>
          </cell>
          <cell r="K142" t="str">
            <v>AADCE4039P</v>
          </cell>
          <cell r="L142" t="str">
            <v>info@equinoxsolar.in</v>
          </cell>
          <cell r="M142" t="str">
            <v>7573044080, 02812977373</v>
          </cell>
          <cell r="N142" t="str">
            <v>SRT-PG-A-035</v>
          </cell>
          <cell r="O142" t="str">
            <v>A</v>
          </cell>
          <cell r="P142" t="str">
            <v>A</v>
          </cell>
        </row>
        <row r="143">
          <cell r="A143" t="str">
            <v>N-148</v>
          </cell>
          <cell r="B143">
            <v>142</v>
          </cell>
          <cell r="C143">
            <v>148</v>
          </cell>
          <cell r="D143" t="str">
            <v>Ethical Engineering</v>
          </cell>
          <cell r="E143" t="str">
            <v>Sitaram Park, Block no 12/7,</v>
          </cell>
          <cell r="F143" t="str">
            <v>Nr. Gokulnagar, Jakatnaka</v>
          </cell>
          <cell r="G143" t="str">
            <v>Jamnagar</v>
          </cell>
          <cell r="H143" t="str">
            <v>JAMNAGAR</v>
          </cell>
          <cell r="I143">
            <v>361004</v>
          </cell>
          <cell r="J143" t="str">
            <v>24AAHFE3321R1ZA</v>
          </cell>
          <cell r="K143" t="str">
            <v>AAHFE3321R</v>
          </cell>
          <cell r="L143" t="str">
            <v>ethicalengineering18@gmail.com</v>
          </cell>
          <cell r="M143" t="str">
            <v>9033407196, 9722846728</v>
          </cell>
          <cell r="O143" t="str">
            <v>B</v>
          </cell>
          <cell r="P143" t="str">
            <v>B</v>
          </cell>
        </row>
        <row r="144">
          <cell r="A144" t="str">
            <v>N-149</v>
          </cell>
          <cell r="B144">
            <v>143</v>
          </cell>
          <cell r="C144">
            <v>149</v>
          </cell>
          <cell r="D144" t="str">
            <v>EUREKA TECHNOLOGIES</v>
          </cell>
          <cell r="E144" t="str">
            <v>204,Saga Casa,Beside HDFC Ltd,</v>
          </cell>
          <cell r="F144" t="str">
            <v>Vapi-Daman Road,Chala-Vapi,</v>
          </cell>
          <cell r="G144" t="str">
            <v>Vapi</v>
          </cell>
          <cell r="H144" t="str">
            <v>Vapi</v>
          </cell>
          <cell r="I144">
            <v>396191</v>
          </cell>
          <cell r="J144" t="str">
            <v>24AAHFE9466B1ZH</v>
          </cell>
          <cell r="K144" t="str">
            <v>AAHFE9466B</v>
          </cell>
          <cell r="L144" t="str">
            <v>info@eurekatechnologies.in</v>
          </cell>
          <cell r="M144" t="str">
            <v>9825656375, 9769864555</v>
          </cell>
          <cell r="O144" t="str">
            <v>B</v>
          </cell>
          <cell r="P144" t="str">
            <v>B</v>
          </cell>
        </row>
        <row r="145">
          <cell r="A145" t="str">
            <v>N-150</v>
          </cell>
          <cell r="B145">
            <v>144</v>
          </cell>
          <cell r="C145">
            <v>150</v>
          </cell>
          <cell r="D145" t="str">
            <v>Eurolite Solar</v>
          </cell>
          <cell r="E145" t="str">
            <v>Indian Electro Compound B/h Bholenath Timber Channi Jakatnaka circle</v>
          </cell>
          <cell r="F145" t="str">
            <v xml:space="preserve"> TP-13</v>
          </cell>
          <cell r="G145" t="str">
            <v xml:space="preserve"> Vadodara</v>
          </cell>
          <cell r="H145" t="str">
            <v>VADODARA</v>
          </cell>
          <cell r="I145">
            <v>390002</v>
          </cell>
          <cell r="J145" t="str">
            <v>24AAFFE9957R1ZI</v>
          </cell>
          <cell r="K145" t="str">
            <v>AAFFE9957R</v>
          </cell>
          <cell r="L145" t="str">
            <v>Harshil.patel@euroliteindia.com</v>
          </cell>
          <cell r="M145">
            <v>749007847</v>
          </cell>
          <cell r="N145" t="str">
            <v>SRT-PG-A-245</v>
          </cell>
          <cell r="O145" t="str">
            <v>A</v>
          </cell>
          <cell r="P145" t="str">
            <v>A</v>
          </cell>
        </row>
        <row r="146">
          <cell r="A146" t="str">
            <v>N-151</v>
          </cell>
          <cell r="B146">
            <v>145</v>
          </cell>
          <cell r="C146">
            <v>151</v>
          </cell>
          <cell r="D146" t="str">
            <v>Euro Solar Energy Industries</v>
          </cell>
          <cell r="E146" t="str">
            <v xml:space="preserve">Plot No 125 GIDC </v>
          </cell>
          <cell r="F146" t="str">
            <v xml:space="preserve">Ganeshpura Modasa </v>
          </cell>
          <cell r="G146" t="str">
            <v>Arvalli-383315</v>
          </cell>
          <cell r="H146" t="str">
            <v>ARVALLI</v>
          </cell>
          <cell r="I146">
            <v>3883315</v>
          </cell>
          <cell r="J146" t="str">
            <v>24AGPPP4060L1Z0</v>
          </cell>
          <cell r="K146" t="str">
            <v>AGPPP4060L</v>
          </cell>
          <cell r="L146" t="str">
            <v>modasaeurosolar@gmail com; EUROSOLARINDUSTRIES@GMAIL.COM</v>
          </cell>
          <cell r="M146" t="str">
            <v>9558823243, 9558823245</v>
          </cell>
          <cell r="N146" t="str">
            <v>SRT-PG-B-106</v>
          </cell>
          <cell r="O146" t="str">
            <v>B</v>
          </cell>
          <cell r="P146" t="str">
            <v>B</v>
          </cell>
        </row>
        <row r="147">
          <cell r="A147" t="str">
            <v>N-152</v>
          </cell>
          <cell r="B147">
            <v>146</v>
          </cell>
          <cell r="C147">
            <v>152</v>
          </cell>
          <cell r="D147" t="str">
            <v>Euro Solar System</v>
          </cell>
          <cell r="E147" t="str">
            <v>835/P3 Opp. Ruby Coach Nr</v>
          </cell>
          <cell r="F147" t="str">
            <v xml:space="preserve"> Premier Synthetics Rakanpur Tal : Kalol</v>
          </cell>
          <cell r="G147" t="str">
            <v xml:space="preserve"> Dist Gandhinagar</v>
          </cell>
          <cell r="H147" t="str">
            <v>GADHINAGAR</v>
          </cell>
          <cell r="I147">
            <v>382721</v>
          </cell>
          <cell r="J147" t="str">
            <v>24AADFE6389F1ZD</v>
          </cell>
          <cell r="K147" t="str">
            <v>AADFE6389F</v>
          </cell>
          <cell r="L147" t="str">
            <v>eurosolarsystem@gmail.com</v>
          </cell>
          <cell r="M147" t="str">
            <v>7573030221, 6351892467, 9825801608</v>
          </cell>
          <cell r="N147" t="str">
            <v>SRT-PG-A-157</v>
          </cell>
          <cell r="O147" t="str">
            <v>A</v>
          </cell>
          <cell r="P147" t="str">
            <v>A</v>
          </cell>
        </row>
        <row r="148">
          <cell r="A148" t="str">
            <v>N-153</v>
          </cell>
          <cell r="B148">
            <v>147</v>
          </cell>
          <cell r="C148">
            <v>153</v>
          </cell>
          <cell r="D148" t="str">
            <v>EVITUS ENERGY SOLUTIONS</v>
          </cell>
          <cell r="E148" t="str">
            <v>34/264, Gujarat Housing Board</v>
          </cell>
          <cell r="F148" t="str">
            <v>Kalapi Nagar</v>
          </cell>
          <cell r="G148" t="str">
            <v>Asarwa</v>
          </cell>
          <cell r="H148" t="str">
            <v>AHMEDABAD</v>
          </cell>
          <cell r="I148">
            <v>380016</v>
          </cell>
          <cell r="J148" t="str">
            <v>24ACQPH1040M1ZN</v>
          </cell>
          <cell r="K148" t="str">
            <v>ACQPH1040M</v>
          </cell>
          <cell r="L148" t="str">
            <v>evitusenergysolutions@gmail.com</v>
          </cell>
          <cell r="M148" t="str">
            <v>8156006133, 7226024442</v>
          </cell>
          <cell r="O148" t="str">
            <v>B</v>
          </cell>
          <cell r="P148" t="str">
            <v>B</v>
          </cell>
        </row>
        <row r="149">
          <cell r="A149" t="str">
            <v>N-154</v>
          </cell>
          <cell r="B149">
            <v>148</v>
          </cell>
          <cell r="C149">
            <v>154</v>
          </cell>
          <cell r="D149" t="str">
            <v>Evotar Technologies Pvt Ltd</v>
          </cell>
          <cell r="E149" t="str">
            <v>20 Sukrut Industrial Estate Memco Char Rasta</v>
          </cell>
          <cell r="F149" t="str">
            <v xml:space="preserve"> Naroda road</v>
          </cell>
          <cell r="G149" t="str">
            <v xml:space="preserve"> Ahmedabad - 380025</v>
          </cell>
          <cell r="H149" t="str">
            <v>AHMEDABAD</v>
          </cell>
          <cell r="I149">
            <v>380025</v>
          </cell>
          <cell r="J149" t="str">
            <v>24AAECE4542N1ZI</v>
          </cell>
          <cell r="K149" t="str">
            <v>AAECE4542N</v>
          </cell>
          <cell r="L149" t="str">
            <v>info@evotartech.com, Yash.bhatt@evotartech.com</v>
          </cell>
          <cell r="M149" t="str">
            <v>9825148859, 9426335145</v>
          </cell>
          <cell r="N149" t="str">
            <v>SRT-PG-A-351</v>
          </cell>
          <cell r="O149" t="str">
            <v>A</v>
          </cell>
          <cell r="P149" t="str">
            <v>A</v>
          </cell>
        </row>
        <row r="150">
          <cell r="A150" t="str">
            <v>N-155</v>
          </cell>
          <cell r="B150">
            <v>149</v>
          </cell>
          <cell r="C150">
            <v>155</v>
          </cell>
          <cell r="D150" t="str">
            <v>EXCEL ELECTRICAL INFRA</v>
          </cell>
          <cell r="E150" t="str">
            <v>Dwarkesh Chhabhaya</v>
          </cell>
          <cell r="F150" t="str">
            <v>51 Shabari Bunglows</v>
          </cell>
          <cell r="G150" t="str">
            <v>Nikol Naroda Road, Ahmedabad</v>
          </cell>
          <cell r="H150" t="str">
            <v>Ahmedabad</v>
          </cell>
          <cell r="I150">
            <v>382330</v>
          </cell>
          <cell r="J150" t="str">
            <v>24BANPC7127G1ZV</v>
          </cell>
          <cell r="K150" t="str">
            <v>BANPC7127G</v>
          </cell>
          <cell r="L150" t="str">
            <v>c.dwarkesh2501@gmail.com</v>
          </cell>
          <cell r="M150">
            <v>9586350065</v>
          </cell>
          <cell r="O150" t="str">
            <v>B</v>
          </cell>
          <cell r="P150" t="str">
            <v>B</v>
          </cell>
        </row>
        <row r="151">
          <cell r="A151" t="str">
            <v>N-156</v>
          </cell>
          <cell r="B151">
            <v>150</v>
          </cell>
          <cell r="C151">
            <v>156</v>
          </cell>
          <cell r="D151" t="str">
            <v>FLAME SOLREN</v>
          </cell>
          <cell r="E151" t="str">
            <v>301 Suryakiran Apartment Nr. P. P. Savani School</v>
          </cell>
          <cell r="F151" t="str">
            <v xml:space="preserve"> Hirabaug Varachha Road</v>
          </cell>
          <cell r="G151" t="str">
            <v xml:space="preserve"> Surat</v>
          </cell>
          <cell r="H151" t="str">
            <v>SURAT</v>
          </cell>
          <cell r="I151">
            <v>395006</v>
          </cell>
          <cell r="J151" t="str">
            <v>24CEJPM4506C1ZV</v>
          </cell>
          <cell r="K151" t="str">
            <v>CEJPM4506C</v>
          </cell>
          <cell r="L151" t="str">
            <v>info@flamesolren.com, ankit.flamesolren@gmail.com</v>
          </cell>
          <cell r="M151" t="str">
            <v>7227973798, 9904322028</v>
          </cell>
          <cell r="N151" t="str">
            <v>SRT-PG-B-089</v>
          </cell>
          <cell r="O151" t="str">
            <v>A</v>
          </cell>
          <cell r="P151" t="str">
            <v>A</v>
          </cell>
        </row>
        <row r="152">
          <cell r="A152" t="str">
            <v>N-157</v>
          </cell>
          <cell r="B152">
            <v>151</v>
          </cell>
          <cell r="C152">
            <v>157</v>
          </cell>
          <cell r="D152" t="str">
            <v>FOURSUN SOLAR</v>
          </cell>
          <cell r="E152" t="str">
            <v xml:space="preserve">4/11 Patel Nagar </v>
          </cell>
          <cell r="F152" t="str">
            <v>80 Feet Road</v>
          </cell>
          <cell r="G152" t="str">
            <v xml:space="preserve"> Rajkot-360002</v>
          </cell>
          <cell r="H152" t="str">
            <v>RAJKOT</v>
          </cell>
          <cell r="I152">
            <v>360002</v>
          </cell>
          <cell r="J152" t="str">
            <v>24AYCPP5184A1ZO</v>
          </cell>
          <cell r="K152" t="str">
            <v>AYCPP5184A</v>
          </cell>
          <cell r="L152" t="str">
            <v>sagarpipaliya@foursunsolar.co.in</v>
          </cell>
          <cell r="M152">
            <v>9979899494</v>
          </cell>
          <cell r="N152" t="str">
            <v>SRT-PG-A-036</v>
          </cell>
          <cell r="O152" t="str">
            <v>A</v>
          </cell>
          <cell r="P152" t="str">
            <v>A</v>
          </cell>
        </row>
        <row r="153">
          <cell r="A153" t="str">
            <v>N-158</v>
          </cell>
          <cell r="B153">
            <v>152</v>
          </cell>
          <cell r="C153">
            <v>158</v>
          </cell>
          <cell r="D153" t="str">
            <v>Frelit Energy Private Limited</v>
          </cell>
          <cell r="E153" t="str">
            <v xml:space="preserve">A/33 Jalaramdham Society </v>
          </cell>
          <cell r="F153" t="str">
            <v>Nr Riddhisiddhi Society Manjalpur</v>
          </cell>
          <cell r="G153" t="str">
            <v xml:space="preserve"> Vadodara Gujarat - 390011</v>
          </cell>
          <cell r="H153" t="str">
            <v>Vadodara</v>
          </cell>
          <cell r="I153">
            <v>390011</v>
          </cell>
          <cell r="J153" t="str">
            <v>24AADCF7701R1ZB</v>
          </cell>
          <cell r="K153" t="str">
            <v>AADCF7701R</v>
          </cell>
          <cell r="L153" t="str">
            <v>frelitenergy@gmail.com</v>
          </cell>
          <cell r="M153" t="str">
            <v>9167626754, 9998622330</v>
          </cell>
          <cell r="N153" t="str">
            <v>SRT-PG-B-298</v>
          </cell>
          <cell r="O153" t="str">
            <v>B</v>
          </cell>
          <cell r="P153" t="str">
            <v>B</v>
          </cell>
        </row>
        <row r="154">
          <cell r="A154" t="str">
            <v>N-159</v>
          </cell>
          <cell r="B154">
            <v>153</v>
          </cell>
          <cell r="C154">
            <v>159</v>
          </cell>
          <cell r="D154" t="str">
            <v>Fusion Technologies</v>
          </cell>
          <cell r="E154" t="str">
            <v xml:space="preserve">F-35 Iscon Galaxy Mall </v>
          </cell>
          <cell r="F154" t="str">
            <v xml:space="preserve">Nr-Avsar PartyPlot Modhera Road </v>
          </cell>
          <cell r="G154" t="str">
            <v>Mehsana Gujarat-384002</v>
          </cell>
          <cell r="H154" t="str">
            <v>MEHSANA</v>
          </cell>
          <cell r="I154">
            <v>384002</v>
          </cell>
          <cell r="J154" t="str">
            <v>24AAFFF3935N1Z7</v>
          </cell>
          <cell r="K154" t="str">
            <v>AAFFF3935N</v>
          </cell>
          <cell r="L154" t="str">
            <v>p.d.patel410@gmail.com</v>
          </cell>
          <cell r="M154">
            <v>8200697067</v>
          </cell>
          <cell r="N154" t="str">
            <v>SRT-PG-A-182</v>
          </cell>
          <cell r="O154" t="str">
            <v>B</v>
          </cell>
          <cell r="P154" t="str">
            <v>B</v>
          </cell>
        </row>
        <row r="155">
          <cell r="A155" t="str">
            <v>N-160</v>
          </cell>
          <cell r="B155">
            <v>154</v>
          </cell>
          <cell r="C155">
            <v>160</v>
          </cell>
          <cell r="D155" t="str">
            <v>G8 SOLAR ENERGY LLP</v>
          </cell>
          <cell r="E155" t="str">
            <v>B-609 SIGNATURE 2,</v>
          </cell>
          <cell r="F155" t="str">
            <v xml:space="preserve"> NR SANAND CHOKDI SANAND ROAD SARKHEJ, AHMEDABAD</v>
          </cell>
          <cell r="G155" t="str">
            <v>Sarkhej</v>
          </cell>
          <cell r="H155" t="str">
            <v>AHMEDABAD</v>
          </cell>
          <cell r="I155">
            <v>382210</v>
          </cell>
          <cell r="J155" t="str">
            <v>24AAUFG2603D1ZP</v>
          </cell>
          <cell r="K155" t="str">
            <v>AAUFG2603D</v>
          </cell>
          <cell r="L155" t="str">
            <v>g8solarenergy@gmail.com</v>
          </cell>
          <cell r="M155" t="str">
            <v>9825226249, 8469799979</v>
          </cell>
          <cell r="N155" t="str">
            <v>SRT-PG-B-347</v>
          </cell>
          <cell r="O155" t="str">
            <v>B</v>
          </cell>
          <cell r="P155" t="str">
            <v>B</v>
          </cell>
        </row>
        <row r="156">
          <cell r="A156" t="str">
            <v>N-161</v>
          </cell>
          <cell r="B156">
            <v>155</v>
          </cell>
          <cell r="C156">
            <v>161</v>
          </cell>
          <cell r="D156" t="str">
            <v>SHREE GAJANAND ENERGIES</v>
          </cell>
          <cell r="E156" t="str">
            <v>Plot No 24, Manda Dunger</v>
          </cell>
          <cell r="F156" t="str">
            <v>Shiv Shakti Ind. Area</v>
          </cell>
          <cell r="G156" t="str">
            <v>Street No 2 Rajkot</v>
          </cell>
          <cell r="H156" t="str">
            <v>RAJKOT</v>
          </cell>
          <cell r="I156">
            <v>360002</v>
          </cell>
          <cell r="J156" t="str">
            <v>24EOQPS8897H1ZR</v>
          </cell>
          <cell r="K156" t="str">
            <v>EOQPS8897H</v>
          </cell>
          <cell r="L156" t="str">
            <v>magicwithparth@gmail.com</v>
          </cell>
          <cell r="M156">
            <v>8160440990</v>
          </cell>
          <cell r="O156" t="str">
            <v>B</v>
          </cell>
          <cell r="P156" t="str">
            <v>B</v>
          </cell>
        </row>
        <row r="157">
          <cell r="A157" t="str">
            <v>N-162</v>
          </cell>
          <cell r="B157">
            <v>156</v>
          </cell>
          <cell r="C157">
            <v>162</v>
          </cell>
          <cell r="D157" t="str">
            <v>GAJANAND ENERGY INFRA</v>
          </cell>
          <cell r="E157" t="str">
            <v>11/1/201 GF Dharti Avnue Shooping Center,Modhera Road,</v>
          </cell>
          <cell r="F157" t="str">
            <v>Mehsana</v>
          </cell>
          <cell r="G157" t="str">
            <v>Mehsana</v>
          </cell>
          <cell r="H157" t="str">
            <v>Mehsana</v>
          </cell>
          <cell r="I157">
            <v>384002</v>
          </cell>
          <cell r="J157" t="str">
            <v>24AAQFG2375LZY</v>
          </cell>
          <cell r="K157" t="str">
            <v>AAQFG2375L</v>
          </cell>
          <cell r="L157" t="str">
            <v>gajanandenergyinfra@gmail.com</v>
          </cell>
          <cell r="M157" t="str">
            <v>9825799047, 9033030334</v>
          </cell>
          <cell r="O157" t="str">
            <v>B</v>
          </cell>
          <cell r="P157" t="str">
            <v>B</v>
          </cell>
        </row>
        <row r="158">
          <cell r="A158" t="str">
            <v>N-163</v>
          </cell>
          <cell r="B158">
            <v>157</v>
          </cell>
          <cell r="C158">
            <v>163</v>
          </cell>
          <cell r="D158" t="str">
            <v>GAJGATI STEEL AND ENERGY PRIVATE LIMITED</v>
          </cell>
          <cell r="E158" t="str">
            <v>G-11 Bhatar Trade Center</v>
          </cell>
          <cell r="F158" t="str">
            <v xml:space="preserve">B Building Althan </v>
          </cell>
          <cell r="G158" t="str">
            <v>Bhatar Road, Surat</v>
          </cell>
          <cell r="H158" t="str">
            <v>Surat</v>
          </cell>
          <cell r="I158">
            <v>395007</v>
          </cell>
          <cell r="J158" t="str">
            <v>24AAHCG6070A1Z1</v>
          </cell>
          <cell r="K158" t="str">
            <v>AAHCG6070A</v>
          </cell>
          <cell r="L158" t="str">
            <v>sals@gajati.com</v>
          </cell>
          <cell r="M158" t="str">
            <v>9879555577, 9879556088</v>
          </cell>
          <cell r="O158" t="str">
            <v>B</v>
          </cell>
          <cell r="P158" t="str">
            <v>B</v>
          </cell>
        </row>
        <row r="159">
          <cell r="A159" t="str">
            <v>N-164</v>
          </cell>
          <cell r="B159">
            <v>158</v>
          </cell>
          <cell r="C159">
            <v>164</v>
          </cell>
          <cell r="D159" t="str">
            <v>PUSHPAK SOLAR ENERGY</v>
          </cell>
          <cell r="E159" t="str">
            <v>Near Swaminarayan Temple,Suthar Faliya,</v>
          </cell>
          <cell r="F159" t="str">
            <v>Kheda</v>
          </cell>
          <cell r="G159" t="str">
            <v>Radhu</v>
          </cell>
          <cell r="H159" t="str">
            <v>Kheda</v>
          </cell>
          <cell r="I159">
            <v>387560</v>
          </cell>
          <cell r="J159" t="str">
            <v>24AZKPG7226M1Z3</v>
          </cell>
          <cell r="K159" t="str">
            <v>AZKPG7226M</v>
          </cell>
          <cell r="L159" t="str">
            <v>pushpaksolarenergy@gmail.com</v>
          </cell>
          <cell r="M159" t="str">
            <v>9924595205, 9904466360</v>
          </cell>
          <cell r="O159" t="str">
            <v>B</v>
          </cell>
          <cell r="P159" t="str">
            <v>B</v>
          </cell>
        </row>
        <row r="160">
          <cell r="A160" t="str">
            <v>N-166</v>
          </cell>
          <cell r="B160">
            <v>159</v>
          </cell>
          <cell r="C160">
            <v>166</v>
          </cell>
          <cell r="D160" t="str">
            <v>Gandhi Energy Pvt Ltd</v>
          </cell>
          <cell r="E160" t="str">
            <v>05 Ratnam Building Opp. Chandra Colony</v>
          </cell>
          <cell r="F160" t="str">
            <v xml:space="preserve"> CG Road</v>
          </cell>
          <cell r="G160" t="str">
            <v xml:space="preserve"> Ahmedabad –</v>
          </cell>
          <cell r="H160" t="str">
            <v>AHMEDABAD</v>
          </cell>
          <cell r="I160">
            <v>380006</v>
          </cell>
          <cell r="J160" t="str">
            <v>24AAHCG8780F1ZE</v>
          </cell>
          <cell r="K160" t="str">
            <v>AAHCG8780F</v>
          </cell>
          <cell r="L160" t="str">
            <v>rahul@gandhienergy.com;info@gandhienergy.com, amal@xpandgandhi.com</v>
          </cell>
          <cell r="M160" t="str">
            <v>7600137097, 9460452129, 9825226499</v>
          </cell>
          <cell r="N160" t="str">
            <v>SRT-PG-B-065</v>
          </cell>
          <cell r="O160" t="str">
            <v>B</v>
          </cell>
          <cell r="P160" t="str">
            <v>B</v>
          </cell>
        </row>
        <row r="161">
          <cell r="A161" t="str">
            <v>N-167</v>
          </cell>
          <cell r="B161">
            <v>160</v>
          </cell>
          <cell r="C161">
            <v>167</v>
          </cell>
          <cell r="D161" t="str">
            <v>Ganesh Corporation</v>
          </cell>
          <cell r="E161" t="str">
            <v>541/2Saurabh society</v>
          </cell>
          <cell r="F161" t="str">
            <v>Sector-23</v>
          </cell>
          <cell r="G161" t="str">
            <v xml:space="preserve"> Gandhinagar</v>
          </cell>
          <cell r="H161" t="str">
            <v>Gandhinagar</v>
          </cell>
          <cell r="I161">
            <v>382024</v>
          </cell>
          <cell r="J161" t="str">
            <v>24BYYPP9142F1ZT</v>
          </cell>
          <cell r="K161" t="str">
            <v>BYYPP9142F</v>
          </cell>
          <cell r="L161" t="str">
            <v>ganeshcorporation3003@gmail.com</v>
          </cell>
          <cell r="M161">
            <v>9979856236</v>
          </cell>
          <cell r="N161" t="str">
            <v>SRT-PG-A-291</v>
          </cell>
          <cell r="O161" t="str">
            <v>A</v>
          </cell>
          <cell r="P161" t="str">
            <v>A</v>
          </cell>
        </row>
        <row r="162">
          <cell r="A162" t="str">
            <v>N-168</v>
          </cell>
          <cell r="B162">
            <v>161</v>
          </cell>
          <cell r="C162">
            <v>168</v>
          </cell>
          <cell r="D162" t="str">
            <v>GARUDA POWER</v>
          </cell>
          <cell r="E162" t="str">
            <v>26,Shyam Residency,Post-Kudasan</v>
          </cell>
          <cell r="F162" t="str">
            <v>Gandhinagar,Gujarat</v>
          </cell>
          <cell r="G162" t="str">
            <v>Gandhinagar</v>
          </cell>
          <cell r="H162" t="str">
            <v>Gandhinagar</v>
          </cell>
          <cell r="I162">
            <v>382421</v>
          </cell>
          <cell r="J162" t="str">
            <v>24BESPK6245J1Z2</v>
          </cell>
          <cell r="K162" t="str">
            <v>BESPK6245J</v>
          </cell>
          <cell r="L162" t="str">
            <v>garudapower26@gmail.com</v>
          </cell>
          <cell r="M162" t="str">
            <v>9016555765, 9909018591</v>
          </cell>
          <cell r="O162" t="str">
            <v>B</v>
          </cell>
          <cell r="P162" t="str">
            <v>B</v>
          </cell>
        </row>
        <row r="163">
          <cell r="A163" t="str">
            <v>N-169</v>
          </cell>
          <cell r="B163">
            <v>162</v>
          </cell>
          <cell r="C163">
            <v>169</v>
          </cell>
          <cell r="D163" t="str">
            <v>N M POWER</v>
          </cell>
          <cell r="E163" t="str">
            <v xml:space="preserve">6/12 Gundawadi </v>
          </cell>
          <cell r="F163" t="str">
            <v>Laxmiwadi Main Road</v>
          </cell>
          <cell r="G163" t="str">
            <v xml:space="preserve"> Rajkot</v>
          </cell>
          <cell r="H163" t="str">
            <v>RAJKOT</v>
          </cell>
          <cell r="I163">
            <v>360002</v>
          </cell>
          <cell r="J163" t="str">
            <v>24DRYPK9413D1ZG</v>
          </cell>
          <cell r="K163" t="str">
            <v>DRYPK9413D</v>
          </cell>
          <cell r="L163" t="str">
            <v>gauravkareliya1@gmail.com</v>
          </cell>
          <cell r="M163">
            <v>8141958041</v>
          </cell>
          <cell r="N163" t="str">
            <v>SRT-PG-B-386</v>
          </cell>
          <cell r="O163" t="str">
            <v>B</v>
          </cell>
          <cell r="P163" t="str">
            <v>B</v>
          </cell>
        </row>
        <row r="164">
          <cell r="A164" t="str">
            <v>N-170</v>
          </cell>
          <cell r="B164">
            <v>163</v>
          </cell>
          <cell r="C164">
            <v>170</v>
          </cell>
          <cell r="D164" t="str">
            <v>GAYATRI TRANSFORMER SERVICE</v>
          </cell>
          <cell r="E164" t="str">
            <v>02-A First Floor Madhav Complex</v>
          </cell>
          <cell r="F164" t="str">
            <v xml:space="preserve"> Nr. R. C. Technical Institute</v>
          </cell>
          <cell r="G164" t="str">
            <v xml:space="preserve"> Ghatlodia</v>
          </cell>
          <cell r="H164" t="str">
            <v>Ahmedabad</v>
          </cell>
          <cell r="I164">
            <v>380061</v>
          </cell>
          <cell r="J164" t="str">
            <v>24AASFG6000G1ZM</v>
          </cell>
          <cell r="K164" t="str">
            <v>AASFG6000G</v>
          </cell>
          <cell r="L164" t="str">
            <v>Gayatri_transformer@yahoo.com</v>
          </cell>
          <cell r="M164">
            <v>9081999359</v>
          </cell>
          <cell r="N164" t="str">
            <v>SRT-PG-A-295</v>
          </cell>
          <cell r="O164" t="str">
            <v>B</v>
          </cell>
          <cell r="P164" t="str">
            <v>B</v>
          </cell>
        </row>
        <row r="165">
          <cell r="A165" t="str">
            <v>N-171</v>
          </cell>
          <cell r="B165">
            <v>164</v>
          </cell>
          <cell r="C165">
            <v>171</v>
          </cell>
          <cell r="D165" t="str">
            <v>GAYATRI SOLAR ENERGY</v>
          </cell>
          <cell r="E165" t="str">
            <v>24, Niravnagar,</v>
          </cell>
          <cell r="F165" t="str">
            <v>Umraj,</v>
          </cell>
          <cell r="G165" t="str">
            <v>Bharuch,</v>
          </cell>
          <cell r="H165" t="str">
            <v>Bharuch</v>
          </cell>
          <cell r="I165">
            <v>392001</v>
          </cell>
          <cell r="J165" t="str">
            <v>24CTRPP6745D1ZA</v>
          </cell>
          <cell r="K165" t="str">
            <v>CTRPP6745D</v>
          </cell>
          <cell r="L165" t="str">
            <v>info@gayatrisolarenergy.com</v>
          </cell>
          <cell r="M165">
            <v>8866778940</v>
          </cell>
          <cell r="O165" t="str">
            <v>B</v>
          </cell>
          <cell r="P165" t="str">
            <v>B</v>
          </cell>
        </row>
        <row r="166">
          <cell r="A166" t="str">
            <v>N-172</v>
          </cell>
          <cell r="B166">
            <v>165</v>
          </cell>
          <cell r="C166">
            <v>172</v>
          </cell>
          <cell r="D166" t="str">
            <v>GreenBrilliance Renewable Energy LLP</v>
          </cell>
          <cell r="E166" t="str">
            <v xml:space="preserve">Plot No-1408 GIDC Estate </v>
          </cell>
          <cell r="F166" t="str">
            <v xml:space="preserve"> Waghodiya</v>
          </cell>
          <cell r="G166" t="str">
            <v xml:space="preserve"> Dist Vadodara</v>
          </cell>
          <cell r="H166" t="str">
            <v>Vadodara</v>
          </cell>
          <cell r="I166">
            <v>391760</v>
          </cell>
          <cell r="J166" t="str">
            <v>24AAPFG8445G2Z3</v>
          </cell>
          <cell r="K166" t="str">
            <v>AAPFG8445G</v>
          </cell>
          <cell r="L166" t="str">
            <v>jay.patel@gbreenergy.com:contact@gbreenergy.com</v>
          </cell>
          <cell r="M166" t="str">
            <v>9879611302 ,9558803353</v>
          </cell>
          <cell r="N166" t="str">
            <v>SRT-PG-A-296</v>
          </cell>
          <cell r="O166" t="str">
            <v>A</v>
          </cell>
          <cell r="P166" t="str">
            <v>A</v>
          </cell>
        </row>
        <row r="167">
          <cell r="A167" t="str">
            <v>N-173</v>
          </cell>
          <cell r="B167">
            <v>166</v>
          </cell>
          <cell r="C167">
            <v>173</v>
          </cell>
          <cell r="D167" t="str">
            <v>GREENCUBE ENERGIES PRIVATE LIMITED</v>
          </cell>
          <cell r="E167" t="str">
            <v>17, Jyoti Park, Stadium Road Motera</v>
          </cell>
          <cell r="F167" t="str">
            <v xml:space="preserve"> Sabarmati</v>
          </cell>
          <cell r="G167" t="str">
            <v xml:space="preserve"> Ahmedabad -380005</v>
          </cell>
          <cell r="H167" t="str">
            <v>AHMEDABAD</v>
          </cell>
          <cell r="I167">
            <v>380005</v>
          </cell>
          <cell r="J167" t="str">
            <v>24AAGCG9772J1Z4</v>
          </cell>
          <cell r="K167" t="str">
            <v>AAGCG9772J</v>
          </cell>
          <cell r="L167" t="str">
            <v>nirankush@gcepl.in</v>
          </cell>
          <cell r="M167" t="str">
            <v>9106836019, 9409645764</v>
          </cell>
          <cell r="N167" t="str">
            <v>SRT-PG-B-256</v>
          </cell>
          <cell r="O167" t="str">
            <v>B</v>
          </cell>
          <cell r="P167" t="str">
            <v>B</v>
          </cell>
        </row>
        <row r="168">
          <cell r="A168" t="str">
            <v>N-174</v>
          </cell>
          <cell r="B168">
            <v>167</v>
          </cell>
          <cell r="C168">
            <v>174</v>
          </cell>
          <cell r="D168" t="str">
            <v>GEETANJALI INDUSTRIES</v>
          </cell>
          <cell r="E168" t="str">
            <v>23YAMUNA INDUSTRIAL ESTATEOPP. SHAKRIBA PARTY PLOT</v>
          </cell>
          <cell r="F168" t="str">
            <v xml:space="preserve"> JAMFALWADI ROAD C.T.M</v>
          </cell>
          <cell r="G168" t="str">
            <v xml:space="preserve"> AHMEDABAD-380026</v>
          </cell>
          <cell r="H168" t="str">
            <v>AHMEDABAD</v>
          </cell>
          <cell r="I168">
            <v>380026</v>
          </cell>
          <cell r="J168" t="str">
            <v>24CKTPP5882Q1ZV</v>
          </cell>
          <cell r="K168" t="str">
            <v>CKTPP5882Q</v>
          </cell>
          <cell r="L168" t="str">
            <v>jaskoenergy@gmail.com</v>
          </cell>
          <cell r="M168" t="str">
            <v>88662000620, 7698889987</v>
          </cell>
          <cell r="N168" t="str">
            <v>SRT-PG-A-126</v>
          </cell>
          <cell r="O168" t="str">
            <v>B</v>
          </cell>
          <cell r="P168" t="str">
            <v>B</v>
          </cell>
        </row>
        <row r="169">
          <cell r="A169" t="str">
            <v>N-175</v>
          </cell>
          <cell r="B169">
            <v>168</v>
          </cell>
          <cell r="C169">
            <v>175</v>
          </cell>
          <cell r="D169" t="str">
            <v>GLOBAL SOLAR ENERGY</v>
          </cell>
          <cell r="E169" t="str">
            <v xml:space="preserve">F-3 SILVER PALACE </v>
          </cell>
          <cell r="F169" t="str">
            <v xml:space="preserve"> OPP. JUBELIDHARAMSHALA  STATION ROAD</v>
          </cell>
          <cell r="G169" t="str">
            <v xml:space="preserve"> AMRELI</v>
          </cell>
          <cell r="H169" t="str">
            <v>AMRELI</v>
          </cell>
          <cell r="I169">
            <v>365601</v>
          </cell>
          <cell r="J169" t="str">
            <v>24AYLPV2124R1ZS</v>
          </cell>
          <cell r="K169" t="str">
            <v>AYLPV2124R</v>
          </cell>
          <cell r="L169" t="str">
            <v>GLOBALSOLAR99@GMAIL.COM</v>
          </cell>
          <cell r="M169" t="str">
            <v>02792 220358, 8866190358</v>
          </cell>
          <cell r="N169" t="str">
            <v>SRT-PG-A-261</v>
          </cell>
          <cell r="O169" t="str">
            <v>A</v>
          </cell>
          <cell r="P169" t="str">
            <v>A</v>
          </cell>
        </row>
        <row r="170">
          <cell r="A170" t="str">
            <v>N-176</v>
          </cell>
          <cell r="B170">
            <v>169</v>
          </cell>
          <cell r="C170">
            <v>176</v>
          </cell>
          <cell r="D170" t="str">
            <v>GO GREEN SOLAR</v>
          </cell>
          <cell r="E170" t="str">
            <v>B/24 KRISHNA ROW HOUSE</v>
          </cell>
          <cell r="F170" t="str">
            <v>OPP OM TOWNSHIP</v>
          </cell>
          <cell r="G170" t="str">
            <v>PASODARA GAM,KAMREJ</v>
          </cell>
          <cell r="H170" t="str">
            <v>Surat</v>
          </cell>
          <cell r="I170">
            <v>394180</v>
          </cell>
          <cell r="J170" t="str">
            <v>24CCDPM5768G1ZF</v>
          </cell>
          <cell r="K170" t="str">
            <v>CCDPM5768G</v>
          </cell>
          <cell r="L170" t="str">
            <v>INFO@GOGREEN-SOLAR.IN</v>
          </cell>
          <cell r="M170">
            <v>9033996494</v>
          </cell>
          <cell r="O170" t="str">
            <v>B</v>
          </cell>
          <cell r="P170" t="str">
            <v>B</v>
          </cell>
        </row>
        <row r="171">
          <cell r="A171" t="str">
            <v>N-177</v>
          </cell>
          <cell r="B171">
            <v>170</v>
          </cell>
          <cell r="C171">
            <v>177</v>
          </cell>
          <cell r="D171" t="str">
            <v>Golden Rays Energy</v>
          </cell>
          <cell r="E171" t="str">
            <v>2/C - G.Floor Ranchhod KrupaPatel Ind. Soc.</v>
          </cell>
          <cell r="F171" t="str">
            <v>Katargam</v>
          </cell>
          <cell r="G171" t="str">
            <v xml:space="preserve"> Surat-395004</v>
          </cell>
          <cell r="H171" t="str">
            <v>SURAT</v>
          </cell>
          <cell r="I171">
            <v>395004</v>
          </cell>
          <cell r="J171" t="str">
            <v>24AAUFG0042L1ZB</v>
          </cell>
          <cell r="K171" t="str">
            <v>AAUFG0042L</v>
          </cell>
          <cell r="L171" t="str">
            <v>info@goldenraysenergy.com</v>
          </cell>
          <cell r="M171">
            <v>9898063630</v>
          </cell>
          <cell r="N171" t="str">
            <v>SRT-PG-B-263</v>
          </cell>
          <cell r="O171" t="str">
            <v>B</v>
          </cell>
          <cell r="P171" t="str">
            <v>B</v>
          </cell>
        </row>
        <row r="172">
          <cell r="A172" t="str">
            <v>N-178</v>
          </cell>
          <cell r="B172">
            <v>171</v>
          </cell>
          <cell r="C172">
            <v>178</v>
          </cell>
          <cell r="D172" t="str">
            <v>Goldi Solar Private Limited</v>
          </cell>
          <cell r="E172" t="str">
            <v>101, 21st century building</v>
          </cell>
          <cell r="F172" t="str">
            <v>Nr. World Trade Centre</v>
          </cell>
          <cell r="G172" t="str">
            <v>Ring Road, Surat</v>
          </cell>
          <cell r="H172" t="str">
            <v>Surat</v>
          </cell>
          <cell r="I172">
            <v>395002</v>
          </cell>
          <cell r="J172" t="str">
            <v>24AAECG1248F1Z0</v>
          </cell>
          <cell r="K172" t="str">
            <v>AAECG1248F</v>
          </cell>
          <cell r="L172" t="str">
            <v>alpesh.d@goldi.one</v>
          </cell>
          <cell r="M172" t="str">
            <v>7211109696, 7211172774, 7567238143</v>
          </cell>
          <cell r="N172" t="str">
            <v>SRT-PG-A-166</v>
          </cell>
          <cell r="O172" t="str">
            <v>A</v>
          </cell>
          <cell r="P172" t="str">
            <v>A</v>
          </cell>
        </row>
        <row r="173">
          <cell r="A173" t="str">
            <v>N-179</v>
          </cell>
          <cell r="B173">
            <v>172</v>
          </cell>
          <cell r="C173">
            <v>179</v>
          </cell>
          <cell r="D173" t="str">
            <v>GO SOLAR ENERGY</v>
          </cell>
          <cell r="E173" t="str">
            <v>SP NO 18, VAIKUNTH COMPLEX</v>
          </cell>
          <cell r="F173" t="str">
            <v>NR MAHESH COMPLEX,</v>
          </cell>
          <cell r="G173" t="str">
            <v>WAGHODIA DABHOI RING ROAD</v>
          </cell>
          <cell r="H173" t="str">
            <v>Vadodara</v>
          </cell>
          <cell r="I173">
            <v>390025</v>
          </cell>
          <cell r="J173" t="str">
            <v>24BHNPP5771L1ZN</v>
          </cell>
          <cell r="K173" t="str">
            <v>BHNPP5771L</v>
          </cell>
          <cell r="L173" t="str">
            <v>go4solar4energy@gmail.com</v>
          </cell>
          <cell r="M173">
            <v>7201020123</v>
          </cell>
          <cell r="O173" t="str">
            <v>B</v>
          </cell>
          <cell r="P173" t="str">
            <v>B</v>
          </cell>
        </row>
        <row r="174">
          <cell r="A174" t="str">
            <v>N-180</v>
          </cell>
          <cell r="B174">
            <v>173</v>
          </cell>
          <cell r="C174">
            <v>180</v>
          </cell>
          <cell r="D174" t="str">
            <v>GRAVITY ENERGY</v>
          </cell>
          <cell r="E174" t="str">
            <v>321, Silver Business Hub</v>
          </cell>
          <cell r="F174" t="str">
            <v>Nr Bapasitaram chowk, Simda canal Road</v>
          </cell>
          <cell r="G174" t="str">
            <v>Yogi chowk, Surat</v>
          </cell>
          <cell r="H174" t="str">
            <v>SURAT</v>
          </cell>
          <cell r="I174">
            <v>395006</v>
          </cell>
          <cell r="J174" t="str">
            <v>24AAUFGO632N123</v>
          </cell>
          <cell r="K174" t="str">
            <v>AAUFG0632N</v>
          </cell>
          <cell r="L174" t="str">
            <v>gravitysolarenergy@gmail.com</v>
          </cell>
          <cell r="M174">
            <v>7698386062</v>
          </cell>
          <cell r="O174" t="str">
            <v>B</v>
          </cell>
          <cell r="P174" t="str">
            <v>B</v>
          </cell>
        </row>
        <row r="175">
          <cell r="A175" t="str">
            <v>N-181</v>
          </cell>
          <cell r="B175">
            <v>174</v>
          </cell>
          <cell r="C175">
            <v>181</v>
          </cell>
          <cell r="D175" t="str">
            <v>GREENEABLE SOLAR SOLUTION</v>
          </cell>
          <cell r="E175" t="str">
            <v>20 GOKULDHAM SOC. NEAR RATNASAGAR VIDHYALAYA,</v>
          </cell>
          <cell r="F175" t="str">
            <v xml:space="preserve"> CHHAPRABHATHA ROAD, AMROLI</v>
          </cell>
          <cell r="G175" t="str">
            <v xml:space="preserve"> SURAT – 394107.</v>
          </cell>
          <cell r="H175" t="str">
            <v>SURAT</v>
          </cell>
          <cell r="I175">
            <v>394107</v>
          </cell>
          <cell r="J175" t="str">
            <v>24CBAPB8912R1ZG</v>
          </cell>
          <cell r="K175" t="str">
            <v>CBAPB8912R</v>
          </cell>
          <cell r="L175" t="str">
            <v>greeneablesolar@gmail.com</v>
          </cell>
          <cell r="M175" t="str">
            <v>7567279320, 9913168126</v>
          </cell>
          <cell r="N175" t="str">
            <v>SRT-PG-B-112</v>
          </cell>
          <cell r="O175" t="str">
            <v>B</v>
          </cell>
          <cell r="P175" t="str">
            <v>B</v>
          </cell>
        </row>
        <row r="176">
          <cell r="A176" t="str">
            <v>N-182</v>
          </cell>
          <cell r="B176">
            <v>175</v>
          </cell>
          <cell r="C176">
            <v>182</v>
          </cell>
          <cell r="D176" t="str">
            <v>GREEN ENERGY</v>
          </cell>
          <cell r="E176" t="str">
            <v>304 PRAGATI COMPLAX 150 FEET RING ROAD</v>
          </cell>
          <cell r="F176" t="str">
            <v xml:space="preserve"> NEAR GIRIRAJ HOSPITAL</v>
          </cell>
          <cell r="G176" t="str">
            <v xml:space="preserve"> RAJKOT</v>
          </cell>
          <cell r="H176" t="str">
            <v>RAJKOT</v>
          </cell>
          <cell r="I176">
            <v>360021</v>
          </cell>
          <cell r="J176" t="str">
            <v>24AAHFG9142N1Z1</v>
          </cell>
          <cell r="K176" t="str">
            <v>AAHFG9142N</v>
          </cell>
          <cell r="L176" t="str">
            <v>greenenergy123@gmail.com</v>
          </cell>
          <cell r="M176">
            <v>9428010202</v>
          </cell>
          <cell r="N176" t="str">
            <v>SRT-PG-A-113</v>
          </cell>
          <cell r="O176" t="str">
            <v>A</v>
          </cell>
          <cell r="P176" t="str">
            <v>A</v>
          </cell>
        </row>
        <row r="177">
          <cell r="A177" t="str">
            <v>N-183</v>
          </cell>
          <cell r="B177">
            <v>176</v>
          </cell>
          <cell r="C177">
            <v>183</v>
          </cell>
          <cell r="D177" t="str">
            <v>GREEN ERA ENERTECH PRIVATE LIMITED</v>
          </cell>
          <cell r="E177" t="str">
            <v xml:space="preserve">Plot No.8 Balaji Indusrial Estate </v>
          </cell>
          <cell r="F177" t="str">
            <v>Nr Ganesh Weigh Bridge Manda Dungar Road</v>
          </cell>
          <cell r="G177" t="str">
            <v xml:space="preserve"> Rajkot-360003</v>
          </cell>
          <cell r="H177" t="str">
            <v>RAJKOT</v>
          </cell>
          <cell r="I177">
            <v>360003</v>
          </cell>
          <cell r="J177" t="str">
            <v>24AAFCG8903Q1Z4</v>
          </cell>
          <cell r="K177" t="str">
            <v>AAFCG8903Q</v>
          </cell>
          <cell r="L177" t="str">
            <v>greenera.solarenergy@gmail.com</v>
          </cell>
          <cell r="M177" t="str">
            <v>8866269543, 9427724665</v>
          </cell>
          <cell r="N177" t="str">
            <v>SRT-PG-A-246</v>
          </cell>
          <cell r="O177" t="str">
            <v>A</v>
          </cell>
          <cell r="P177" t="str">
            <v>A</v>
          </cell>
        </row>
        <row r="178">
          <cell r="A178" t="str">
            <v>N-184</v>
          </cell>
          <cell r="B178">
            <v>177</v>
          </cell>
          <cell r="C178">
            <v>184</v>
          </cell>
          <cell r="D178" t="str">
            <v>GREEN E TECHNOLOGIES</v>
          </cell>
          <cell r="E178" t="str">
            <v>121 SHREEJI PRAVESH SOC. OPP NARMADA COLLEDGE</v>
          </cell>
          <cell r="F178" t="str">
            <v xml:space="preserve"> TVARA</v>
          </cell>
          <cell r="G178" t="str">
            <v xml:space="preserve"> BHARUCH-392011</v>
          </cell>
          <cell r="H178" t="str">
            <v>BHARUCH</v>
          </cell>
          <cell r="I178">
            <v>392001</v>
          </cell>
          <cell r="J178" t="str">
            <v>24APUPC3607E1Z5</v>
          </cell>
          <cell r="K178" t="str">
            <v>APUPC3607E</v>
          </cell>
          <cell r="L178" t="str">
            <v>green3e@live.com</v>
          </cell>
          <cell r="M178">
            <v>8866208770</v>
          </cell>
          <cell r="N178" t="str">
            <v>SRT-PG-B-066</v>
          </cell>
          <cell r="O178" t="str">
            <v>B</v>
          </cell>
          <cell r="P178" t="str">
            <v>B</v>
          </cell>
        </row>
        <row r="179">
          <cell r="A179" t="str">
            <v>N-185</v>
          </cell>
          <cell r="B179">
            <v>178</v>
          </cell>
          <cell r="C179">
            <v>185</v>
          </cell>
          <cell r="D179" t="str">
            <v>GREEN HOME SOLAR POWER SOLUTIONS</v>
          </cell>
          <cell r="E179" t="str">
            <v>A/18 HARDIK COMMERCIAL CENTERNEAR RAILWAY GRIDE</v>
          </cell>
          <cell r="F179" t="str">
            <v>B/H TULSI CINEMA</v>
          </cell>
          <cell r="G179" t="str">
            <v>ANAND 388001</v>
          </cell>
          <cell r="H179" t="str">
            <v>ANAND</v>
          </cell>
          <cell r="I179">
            <v>388001</v>
          </cell>
          <cell r="J179" t="str">
            <v>24AENPV5400Q1ZW</v>
          </cell>
          <cell r="K179" t="str">
            <v>AENPV5400Q</v>
          </cell>
          <cell r="L179" t="str">
            <v>chetandx@gmail.com</v>
          </cell>
          <cell r="M179">
            <v>8320030525</v>
          </cell>
          <cell r="N179" t="str">
            <v>SRT-PG-B-211</v>
          </cell>
          <cell r="O179" t="str">
            <v>B</v>
          </cell>
          <cell r="P179" t="str">
            <v>B</v>
          </cell>
        </row>
        <row r="180">
          <cell r="A180" t="str">
            <v>N-186</v>
          </cell>
          <cell r="B180">
            <v>179</v>
          </cell>
          <cell r="C180">
            <v>186</v>
          </cell>
          <cell r="D180" t="str">
            <v>GREENLAND</v>
          </cell>
          <cell r="E180" t="str">
            <v>Shop No C-107,First Floor,City Center,Plot No-101,</v>
          </cell>
          <cell r="F180" t="str">
            <v>Near Toyota Chemicals,Silvassa Road,Bhadakmora,</v>
          </cell>
          <cell r="G180" t="str">
            <v>Vapi</v>
          </cell>
          <cell r="H180" t="str">
            <v>Vapi</v>
          </cell>
          <cell r="I180">
            <v>396195</v>
          </cell>
          <cell r="J180" t="str">
            <v>24AASFG8406E1ZC</v>
          </cell>
          <cell r="K180" t="str">
            <v>AASFG8406E</v>
          </cell>
          <cell r="L180" t="str">
            <v>greenlandsolar.projects@gmail.com</v>
          </cell>
          <cell r="M180" t="str">
            <v>9825545043, 8141372766</v>
          </cell>
          <cell r="O180" t="str">
            <v>B</v>
          </cell>
          <cell r="P180" t="str">
            <v>B</v>
          </cell>
        </row>
        <row r="181">
          <cell r="A181" t="str">
            <v>N-187</v>
          </cell>
          <cell r="B181">
            <v>180</v>
          </cell>
          <cell r="C181">
            <v>187</v>
          </cell>
          <cell r="D181" t="str">
            <v>Green Earth Solar</v>
          </cell>
          <cell r="E181" t="str">
            <v>132, 133- Ratnadeep Complex Diamond Market</v>
          </cell>
          <cell r="F181" t="str">
            <v xml:space="preserve"> Aveda Gate</v>
          </cell>
          <cell r="G181" t="str">
            <v xml:space="preserve"> Botad – 364 710</v>
          </cell>
          <cell r="H181" t="str">
            <v>BOTAD</v>
          </cell>
          <cell r="I181">
            <v>364710</v>
          </cell>
          <cell r="J181" t="str">
            <v>24BMMPM6207L12R</v>
          </cell>
          <cell r="K181" t="str">
            <v>BMMPM6207L</v>
          </cell>
          <cell r="L181" t="str">
            <v>info.ges2015@gmail.com</v>
          </cell>
          <cell r="M181" t="str">
            <v>9624616516, 9723076250</v>
          </cell>
          <cell r="N181" t="str">
            <v>SRT-PG-B-095</v>
          </cell>
          <cell r="O181" t="str">
            <v>A</v>
          </cell>
          <cell r="P181" t="str">
            <v>A</v>
          </cell>
        </row>
        <row r="182">
          <cell r="A182" t="str">
            <v>N-188</v>
          </cell>
          <cell r="B182">
            <v>181</v>
          </cell>
          <cell r="C182">
            <v>188</v>
          </cell>
          <cell r="D182" t="str">
            <v>GREEN TECH SOLAR CORPORATION</v>
          </cell>
          <cell r="E182" t="str">
            <v>B/4 Swapnalok Apartment</v>
          </cell>
          <cell r="F182" t="str">
            <v xml:space="preserve"> opp Bank of Baroda Karelibaug</v>
          </cell>
          <cell r="G182" t="str">
            <v xml:space="preserve"> Vadodara</v>
          </cell>
          <cell r="H182" t="str">
            <v>VADODARA</v>
          </cell>
          <cell r="I182">
            <v>390018</v>
          </cell>
          <cell r="J182" t="str">
            <v>24AARFG249681Z1</v>
          </cell>
          <cell r="K182" t="str">
            <v>AARFG2496H</v>
          </cell>
          <cell r="L182" t="str">
            <v>greentechsolarindia@gmail.com</v>
          </cell>
          <cell r="M182" t="str">
            <v>9979652010 / 9664794793</v>
          </cell>
          <cell r="N182" t="str">
            <v>SRT-PG-B-418</v>
          </cell>
          <cell r="O182" t="str">
            <v>B</v>
          </cell>
          <cell r="P182" t="str">
            <v>B</v>
          </cell>
        </row>
        <row r="183">
          <cell r="A183" t="str">
            <v>N-189</v>
          </cell>
          <cell r="B183">
            <v>182</v>
          </cell>
          <cell r="C183">
            <v>189</v>
          </cell>
          <cell r="D183" t="str">
            <v>GREYANAS INDUSTRIES PRIVATE LIMITED</v>
          </cell>
          <cell r="E183" t="str">
            <v>G104,Devnanndan Parishar 1,Opp. IOC Pump,</v>
          </cell>
          <cell r="F183" t="str">
            <v>Adalaj,Gandhinagar</v>
          </cell>
          <cell r="G183" t="str">
            <v>Gandhinagar</v>
          </cell>
          <cell r="H183" t="str">
            <v>Gandhinagar</v>
          </cell>
          <cell r="I183">
            <v>382421</v>
          </cell>
          <cell r="J183" t="str">
            <v>24AAGCG7705F1ZS</v>
          </cell>
          <cell r="K183" t="str">
            <v>AAGCG7705F</v>
          </cell>
          <cell r="L183" t="str">
            <v>greyanasindustries@gmail.com</v>
          </cell>
          <cell r="M183">
            <v>9408715033</v>
          </cell>
          <cell r="O183" t="str">
            <v>B</v>
          </cell>
          <cell r="P183" t="str">
            <v>B</v>
          </cell>
        </row>
        <row r="184">
          <cell r="A184" t="str">
            <v>N-190</v>
          </cell>
          <cell r="B184">
            <v>183</v>
          </cell>
          <cell r="C184">
            <v>190</v>
          </cell>
          <cell r="D184" t="str">
            <v>Growth Power</v>
          </cell>
          <cell r="E184" t="str">
            <v>70, Gopinath Soc</v>
          </cell>
          <cell r="F184" t="str">
            <v>India Colony Road</v>
          </cell>
          <cell r="G184" t="str">
            <v>Bapunagar,</v>
          </cell>
          <cell r="H184" t="str">
            <v>AHMEDABAD</v>
          </cell>
          <cell r="I184">
            <v>380024</v>
          </cell>
          <cell r="J184" t="str">
            <v>24AANFG3307K1ZE</v>
          </cell>
          <cell r="K184" t="str">
            <v>AANFG3307K</v>
          </cell>
          <cell r="L184" t="str">
            <v>info@growthpower.co.in</v>
          </cell>
          <cell r="M184" t="str">
            <v>7574867106/108, 9638965828</v>
          </cell>
          <cell r="O184" t="str">
            <v>B</v>
          </cell>
          <cell r="P184" t="str">
            <v>B</v>
          </cell>
        </row>
        <row r="185">
          <cell r="A185" t="str">
            <v>N-191</v>
          </cell>
          <cell r="B185">
            <v>184</v>
          </cell>
          <cell r="C185">
            <v>191</v>
          </cell>
          <cell r="D185" t="str">
            <v>GANDHI SOLAR AND ENGINEERING PRIVATE LIMITED</v>
          </cell>
          <cell r="E185" t="str">
            <v>344 THIRD FLOOR S9 SQUARE</v>
          </cell>
          <cell r="F185" t="str">
            <v xml:space="preserve"> OPP. LOTUS AURA SAMA SAVLI ROAD</v>
          </cell>
          <cell r="G185" t="str">
            <v xml:space="preserve"> VADODARA</v>
          </cell>
          <cell r="H185" t="str">
            <v>VADODARA</v>
          </cell>
          <cell r="I185">
            <v>390024</v>
          </cell>
          <cell r="J185" t="str">
            <v>24AAHCG3003B1ZG</v>
          </cell>
          <cell r="K185" t="str">
            <v>AAHCG3003B</v>
          </cell>
          <cell r="L185" t="str">
            <v>gandhi.solar@gmail.com</v>
          </cell>
          <cell r="M185">
            <v>9998989120</v>
          </cell>
          <cell r="N185" t="str">
            <v>SRT-PG-B-444</v>
          </cell>
          <cell r="O185" t="str">
            <v>B</v>
          </cell>
          <cell r="P185" t="str">
            <v>B</v>
          </cell>
        </row>
        <row r="186">
          <cell r="A186" t="str">
            <v>N-201</v>
          </cell>
          <cell r="B186">
            <v>185</v>
          </cell>
          <cell r="C186">
            <v>201</v>
          </cell>
          <cell r="D186" t="str">
            <v>HARI OM SOLAR ENERGY</v>
          </cell>
          <cell r="E186" t="str">
            <v xml:space="preserve">BHAGAVATI SOCIETY  GURUKRUPA TA AND DIS ANAND </v>
          </cell>
          <cell r="F186" t="str">
            <v xml:space="preserve"> AT AND POST - GAMDI</v>
          </cell>
          <cell r="G186" t="str">
            <v xml:space="preserve"> AT AND POST -GAMDI</v>
          </cell>
          <cell r="H186" t="str">
            <v>ANAND</v>
          </cell>
          <cell r="I186">
            <v>388001</v>
          </cell>
          <cell r="J186" t="str">
            <v>24ATPP8360R1Z1</v>
          </cell>
          <cell r="K186" t="str">
            <v>ATAPP8360R</v>
          </cell>
          <cell r="L186" t="str">
            <v>prajapativr697@gmail.com</v>
          </cell>
          <cell r="M186">
            <v>9428490890</v>
          </cell>
          <cell r="N186" t="str">
            <v>SRT-PG-B-217</v>
          </cell>
          <cell r="O186" t="str">
            <v>B</v>
          </cell>
          <cell r="P186" t="str">
            <v>B</v>
          </cell>
        </row>
        <row r="187">
          <cell r="A187" t="str">
            <v>N-193</v>
          </cell>
          <cell r="B187">
            <v>186</v>
          </cell>
          <cell r="C187">
            <v>193</v>
          </cell>
          <cell r="D187" t="str">
            <v>GUJARAT SUN ENERGY</v>
          </cell>
          <cell r="E187" t="str">
            <v>B-103 Devdutt Residency Near Narnarayan Bungalow Chenpur Road</v>
          </cell>
          <cell r="F187" t="str">
            <v xml:space="preserve"> New Ranip</v>
          </cell>
          <cell r="G187" t="str">
            <v>Ahmedabad-382470</v>
          </cell>
          <cell r="H187" t="str">
            <v>AHMEDABAD</v>
          </cell>
          <cell r="I187">
            <v>382470</v>
          </cell>
          <cell r="J187" t="str">
            <v>24ASIPT9175H1Z5</v>
          </cell>
          <cell r="K187" t="str">
            <v>ASIPT9175H</v>
          </cell>
          <cell r="L187" t="str">
            <v>info.gujaratsunenergy@gmail.com</v>
          </cell>
          <cell r="M187" t="str">
            <v>9825608662, 9714945566</v>
          </cell>
          <cell r="N187" t="str">
            <v>SRT-PG-A-139</v>
          </cell>
          <cell r="O187" t="str">
            <v>A</v>
          </cell>
          <cell r="P187" t="str">
            <v>B</v>
          </cell>
        </row>
        <row r="188">
          <cell r="A188" t="str">
            <v>N-194</v>
          </cell>
          <cell r="B188">
            <v>187</v>
          </cell>
          <cell r="C188">
            <v>194</v>
          </cell>
          <cell r="D188" t="str">
            <v>GS POWERTECH</v>
          </cell>
          <cell r="E188" t="str">
            <v>GROUND FLOOR,</v>
          </cell>
          <cell r="F188" t="str">
            <v>192 SARITA VIHAR SOCIETY-1, PUNA</v>
          </cell>
          <cell r="G188" t="str">
            <v>BOMBAY MARKET ROAD</v>
          </cell>
          <cell r="H188" t="str">
            <v>SURAT</v>
          </cell>
          <cell r="I188">
            <v>395010</v>
          </cell>
          <cell r="J188" t="str">
            <v>24AAVFG0143R1ZW</v>
          </cell>
          <cell r="K188" t="str">
            <v>AAVFG0143R</v>
          </cell>
          <cell r="L188" t="str">
            <v>info.gspowertech@gmail.com</v>
          </cell>
          <cell r="M188" t="str">
            <v>7567438385 / 7878747245</v>
          </cell>
          <cell r="O188" t="str">
            <v>B</v>
          </cell>
          <cell r="P188" t="str">
            <v>B</v>
          </cell>
        </row>
        <row r="189">
          <cell r="A189" t="str">
            <v>N-195</v>
          </cell>
          <cell r="B189">
            <v>188</v>
          </cell>
          <cell r="C189">
            <v>195</v>
          </cell>
          <cell r="D189" t="str">
            <v>GUJARAT ENERGY</v>
          </cell>
          <cell r="E189" t="str">
            <v>UG-39Atlanata Shopping MallALTHAN-Bhimrsd Canal road</v>
          </cell>
          <cell r="F189" t="str">
            <v>Althan</v>
          </cell>
          <cell r="G189" t="str">
            <v>Surat-395017</v>
          </cell>
          <cell r="H189" t="str">
            <v>SURAT</v>
          </cell>
          <cell r="I189">
            <v>395017</v>
          </cell>
          <cell r="J189" t="str">
            <v>24DENPP2425E1ZL</v>
          </cell>
          <cell r="K189" t="str">
            <v>DENPP2425E</v>
          </cell>
          <cell r="L189" t="str">
            <v>gujaratenergy69@gmail.com</v>
          </cell>
          <cell r="M189" t="str">
            <v>9998946494, 9998222522</v>
          </cell>
          <cell r="N189" t="str">
            <v>SRT-PG-B-208</v>
          </cell>
          <cell r="O189" t="str">
            <v>B</v>
          </cell>
          <cell r="P189" t="str">
            <v>B</v>
          </cell>
        </row>
        <row r="190">
          <cell r="A190" t="str">
            <v>N-196</v>
          </cell>
          <cell r="B190">
            <v>189</v>
          </cell>
          <cell r="C190">
            <v>196</v>
          </cell>
          <cell r="D190" t="str">
            <v>Gurukrupa Solar And Agro Industries</v>
          </cell>
          <cell r="E190" t="str">
            <v>L-585 G.I.D.C. Estate</v>
          </cell>
          <cell r="F190" t="str">
            <v>Opp.Odhav Post office Odhav</v>
          </cell>
          <cell r="G190" t="str">
            <v>Ahmedabad</v>
          </cell>
          <cell r="H190" t="str">
            <v>AHMEDABAD</v>
          </cell>
          <cell r="I190">
            <v>382415</v>
          </cell>
          <cell r="J190" t="str">
            <v>24AARFG9125H1Z5</v>
          </cell>
          <cell r="K190" t="str">
            <v>AARFG9125H</v>
          </cell>
          <cell r="L190" t="str">
            <v>vishal@vishal-group.com</v>
          </cell>
          <cell r="M190" t="str">
            <v>9328854525 / 7600932820</v>
          </cell>
          <cell r="N190" t="str">
            <v>SRT-PG-B-239</v>
          </cell>
          <cell r="O190" t="str">
            <v>B</v>
          </cell>
          <cell r="P190" t="str">
            <v>B</v>
          </cell>
        </row>
        <row r="191">
          <cell r="A191" t="str">
            <v>N-197</v>
          </cell>
          <cell r="B191">
            <v>190</v>
          </cell>
          <cell r="C191">
            <v>197</v>
          </cell>
          <cell r="D191" t="str">
            <v>GWE Infra Projects Private Limited</v>
          </cell>
          <cell r="E191" t="str">
            <v>4th Floor 407 Nishal Shopping Center</v>
          </cell>
          <cell r="F191" t="str">
            <v xml:space="preserve"> Green City Road Pal</v>
          </cell>
          <cell r="G191" t="str">
            <v xml:space="preserve"> Surat – 394510</v>
          </cell>
          <cell r="H191" t="str">
            <v>SURAT</v>
          </cell>
          <cell r="I191">
            <v>394510</v>
          </cell>
          <cell r="J191" t="str">
            <v>24AAGCG8950N1Z2</v>
          </cell>
          <cell r="K191" t="str">
            <v>AAGCG8950N</v>
          </cell>
          <cell r="L191" t="str">
            <v>dhaval.gwe@gmail.com</v>
          </cell>
          <cell r="M191">
            <v>9726198989</v>
          </cell>
          <cell r="N191" t="str">
            <v>SRT-PG-A-175</v>
          </cell>
          <cell r="O191" t="str">
            <v>A</v>
          </cell>
          <cell r="P191" t="str">
            <v>A</v>
          </cell>
        </row>
        <row r="192">
          <cell r="A192" t="str">
            <v>N-198</v>
          </cell>
          <cell r="B192">
            <v>191</v>
          </cell>
          <cell r="C192">
            <v>198</v>
          </cell>
          <cell r="D192" t="str">
            <v>Northgreen Energy Pvt. Ltd.</v>
          </cell>
          <cell r="E192" t="str">
            <v>C-1/9 Sagar Appartments, Nr Shyamal Circle</v>
          </cell>
          <cell r="F192" t="str">
            <v>Beside Flyover, 132 Feet Ring Road</v>
          </cell>
          <cell r="G192" t="str">
            <v>Satellite, Ahmedabad</v>
          </cell>
          <cell r="H192" t="str">
            <v>AHMEDABAD</v>
          </cell>
          <cell r="I192">
            <v>380015</v>
          </cell>
          <cell r="J192" t="str">
            <v>24AADCN5227A1Z1</v>
          </cell>
          <cell r="K192" t="str">
            <v>AADCN5227A</v>
          </cell>
          <cell r="L192" t="str">
            <v>solar@northgreenenergy.com</v>
          </cell>
          <cell r="M192">
            <v>9913531313</v>
          </cell>
          <cell r="O192" t="str">
            <v>B</v>
          </cell>
          <cell r="P192" t="str">
            <v>B</v>
          </cell>
        </row>
        <row r="193">
          <cell r="A193" t="str">
            <v>N-199</v>
          </cell>
          <cell r="B193">
            <v>192</v>
          </cell>
          <cell r="C193">
            <v>199</v>
          </cell>
          <cell r="D193" t="str">
            <v>NES ENERGY SOLUTIONS</v>
          </cell>
          <cell r="E193" t="str">
            <v>1/A Shambhupark SocietyNear Vijay nagar School Rly</v>
          </cell>
          <cell r="F193" t="str">
            <v>CrossingNava Vadaj</v>
          </cell>
          <cell r="G193" t="str">
            <v>AHMEDABAD</v>
          </cell>
          <cell r="H193" t="str">
            <v>AHMEDABAD</v>
          </cell>
          <cell r="I193">
            <v>380013</v>
          </cell>
          <cell r="J193" t="str">
            <v>24AAKFN4160E1ZI</v>
          </cell>
          <cell r="K193" t="str">
            <v>AAKFN4160E</v>
          </cell>
          <cell r="L193" t="str">
            <v>hardik.nes@gmail.com</v>
          </cell>
          <cell r="M193" t="str">
            <v>9825071551, 9376128320</v>
          </cell>
          <cell r="N193" t="str">
            <v>SRT-PG-A-379</v>
          </cell>
          <cell r="O193" t="str">
            <v>A</v>
          </cell>
          <cell r="P193" t="str">
            <v>A</v>
          </cell>
        </row>
        <row r="194">
          <cell r="A194" t="str">
            <v>N-200</v>
          </cell>
          <cell r="B194">
            <v>193</v>
          </cell>
          <cell r="C194">
            <v>200</v>
          </cell>
          <cell r="D194" t="str">
            <v>Hari Om Engineering</v>
          </cell>
          <cell r="E194" t="str">
            <v>Nr.Bhavnagar Railway Crossing</v>
          </cell>
          <cell r="F194" t="str">
            <v>Botad</v>
          </cell>
          <cell r="G194" t="str">
            <v>Botad</v>
          </cell>
          <cell r="H194" t="str">
            <v>Botad</v>
          </cell>
          <cell r="I194">
            <v>364710</v>
          </cell>
          <cell r="J194" t="str">
            <v>24CMPPP2338K1ZM</v>
          </cell>
          <cell r="K194" t="str">
            <v>CMPPP2338K</v>
          </cell>
          <cell r="L194" t="str">
            <v>nikhilpunani.np@gmail.com</v>
          </cell>
          <cell r="M194" t="str">
            <v>8140771700, 9898242552</v>
          </cell>
          <cell r="O194" t="str">
            <v>B</v>
          </cell>
          <cell r="P194" t="str">
            <v>B</v>
          </cell>
        </row>
        <row r="195">
          <cell r="A195" t="str">
            <v>N-220</v>
          </cell>
          <cell r="B195">
            <v>194</v>
          </cell>
          <cell r="C195">
            <v>220</v>
          </cell>
          <cell r="D195" t="str">
            <v>IMPERIUM POWERTECH</v>
          </cell>
          <cell r="E195" t="str">
            <v>11,Satkeval Nagraj Bungalows,</v>
          </cell>
          <cell r="F195" t="str">
            <v>Opp. Chankya School,Nr. Ashwamegh Society,</v>
          </cell>
          <cell r="G195" t="str">
            <v>Sukan Cross Road,Nikol,Ahmedabad</v>
          </cell>
          <cell r="H195" t="str">
            <v>Ahmedabad</v>
          </cell>
          <cell r="I195">
            <v>382345</v>
          </cell>
          <cell r="J195" t="str">
            <v>24ASJPP6506B1ZZ</v>
          </cell>
          <cell r="K195" t="str">
            <v>ASJPP6506B</v>
          </cell>
          <cell r="L195" t="str">
            <v>sales@imperiumpowertech.in</v>
          </cell>
          <cell r="M195" t="str">
            <v>9879657166, 9825024644</v>
          </cell>
          <cell r="O195" t="str">
            <v>B</v>
          </cell>
          <cell r="P195" t="str">
            <v>B</v>
          </cell>
        </row>
        <row r="196">
          <cell r="A196" t="str">
            <v>N-202</v>
          </cell>
          <cell r="B196">
            <v>195</v>
          </cell>
          <cell r="C196">
            <v>202</v>
          </cell>
          <cell r="D196" t="str">
            <v>HARIPRIY INDUSTRIES</v>
          </cell>
          <cell r="E196" t="str">
            <v xml:space="preserve">4/B MILAN INDUSTRIAL ESTATE </v>
          </cell>
          <cell r="F196" t="str">
            <v xml:space="preserve">Nr. CHHANI JAKAT NAKA </v>
          </cell>
          <cell r="G196" t="str">
            <v>VADODARA-390024</v>
          </cell>
          <cell r="H196" t="str">
            <v>VADODARA</v>
          </cell>
          <cell r="I196">
            <v>390024</v>
          </cell>
          <cell r="J196" t="str">
            <v>24AIXPP1513C1ZE</v>
          </cell>
          <cell r="K196" t="str">
            <v>AIXPP1513C</v>
          </cell>
          <cell r="L196" t="str">
            <v>haripriyindustries@gmail.com</v>
          </cell>
          <cell r="M196">
            <v>9725022146</v>
          </cell>
          <cell r="N196" t="str">
            <v>SRT-PG-A-163</v>
          </cell>
          <cell r="O196" t="str">
            <v>A</v>
          </cell>
          <cell r="P196" t="str">
            <v>A</v>
          </cell>
        </row>
        <row r="197">
          <cell r="A197" t="str">
            <v>N-203</v>
          </cell>
          <cell r="B197">
            <v>196</v>
          </cell>
          <cell r="C197">
            <v>203</v>
          </cell>
          <cell r="D197" t="str">
            <v>SARJAN INFRATECH</v>
          </cell>
          <cell r="E197" t="str">
            <v>9/10- FIRST FLOOR</v>
          </cell>
          <cell r="F197" t="str">
            <v xml:space="preserve"> SANSKRUT COMPLEX VIJAPUR</v>
          </cell>
          <cell r="G197" t="str">
            <v>VIJAPUR</v>
          </cell>
          <cell r="H197" t="str">
            <v>VIJAPUR</v>
          </cell>
          <cell r="I197">
            <v>382870</v>
          </cell>
          <cell r="J197" t="str">
            <v>24ASOPP6453G2ZD</v>
          </cell>
          <cell r="K197" t="str">
            <v>ASOPP6453G</v>
          </cell>
          <cell r="L197" t="str">
            <v>sarjaninfratech@rediffmail.com</v>
          </cell>
          <cell r="M197">
            <v>9909055554</v>
          </cell>
          <cell r="N197" t="str">
            <v>SRT-PG-B-220</v>
          </cell>
          <cell r="O197" t="str">
            <v>B</v>
          </cell>
          <cell r="P197" t="str">
            <v>B</v>
          </cell>
        </row>
        <row r="198">
          <cell r="A198" t="str">
            <v>N-204</v>
          </cell>
          <cell r="B198">
            <v>197</v>
          </cell>
          <cell r="C198">
            <v>204</v>
          </cell>
          <cell r="D198" t="str">
            <v>HEAVEN SOLAR ENERGY PRIVATE LIMITED</v>
          </cell>
          <cell r="E198" t="str">
            <v>204 Anupam Square Mahadev Chowk</v>
          </cell>
          <cell r="F198" t="str">
            <v xml:space="preserve"> Mota Varachha</v>
          </cell>
          <cell r="G198" t="str">
            <v xml:space="preserve"> Surat 394 101</v>
          </cell>
          <cell r="H198" t="str">
            <v>SURAT</v>
          </cell>
          <cell r="I198">
            <v>394101</v>
          </cell>
          <cell r="J198" t="str">
            <v>24AAECH3649D1ZU</v>
          </cell>
          <cell r="K198" t="str">
            <v>AAECH3649D</v>
          </cell>
          <cell r="L198" t="str">
            <v>pgvcl.heavensolar@gmail.com</v>
          </cell>
          <cell r="M198" t="str">
            <v>75674 20323</v>
          </cell>
          <cell r="N198" t="str">
            <v>SRT-PG-B-313</v>
          </cell>
          <cell r="O198" t="str">
            <v>A</v>
          </cell>
          <cell r="P198" t="str">
            <v>A</v>
          </cell>
        </row>
        <row r="199">
          <cell r="A199" t="str">
            <v>N-205</v>
          </cell>
          <cell r="B199">
            <v>198</v>
          </cell>
          <cell r="C199">
            <v>205</v>
          </cell>
          <cell r="D199" t="str">
            <v>Heemsol Energy System Pvt Ltd</v>
          </cell>
          <cell r="E199" t="str">
            <v>B-301 SAKAL-24 TP-44</v>
          </cell>
          <cell r="F199" t="str">
            <v xml:space="preserve"> NEAR SAVITA GREEN PARTY PLOT CHANDKHEDA</v>
          </cell>
          <cell r="G199" t="str">
            <v>AHMEDABAD - 382424</v>
          </cell>
          <cell r="H199" t="str">
            <v>AHMEDABAD</v>
          </cell>
          <cell r="I199">
            <v>382424</v>
          </cell>
          <cell r="J199" t="str">
            <v>24AAECH0118B1ZG</v>
          </cell>
          <cell r="K199" t="str">
            <v>AAECH0118B</v>
          </cell>
          <cell r="L199" t="str">
            <v>DIPTI@HEEMENERGY.COM</v>
          </cell>
          <cell r="M199" t="str">
            <v xml:space="preserve">9898167732, 07927680122 </v>
          </cell>
          <cell r="N199" t="str">
            <v>SRT-PG-A-118</v>
          </cell>
          <cell r="O199" t="str">
            <v>A</v>
          </cell>
          <cell r="P199" t="str">
            <v>A</v>
          </cell>
        </row>
        <row r="200">
          <cell r="A200" t="str">
            <v>N-206</v>
          </cell>
          <cell r="B200">
            <v>199</v>
          </cell>
          <cell r="C200">
            <v>206</v>
          </cell>
          <cell r="D200" t="str">
            <v>Helios Natural Energy</v>
          </cell>
          <cell r="E200" t="str">
            <v>103 VRUNDAVAN COMPLEX OPP. KRUSHNAKUNJ</v>
          </cell>
          <cell r="F200" t="str">
            <v xml:space="preserve"> KUDASAN</v>
          </cell>
          <cell r="G200" t="str">
            <v xml:space="preserve"> GANDHINAGAR</v>
          </cell>
          <cell r="H200" t="str">
            <v>GANDHINAGAR</v>
          </cell>
          <cell r="I200">
            <v>382421</v>
          </cell>
          <cell r="J200" t="str">
            <v>24BRZPP7154F1Z6</v>
          </cell>
          <cell r="K200" t="str">
            <v>BRZPP7154F</v>
          </cell>
          <cell r="L200" t="str">
            <v>heliosenergy01@gmail.com</v>
          </cell>
          <cell r="M200">
            <v>9099757987</v>
          </cell>
          <cell r="N200" t="str">
            <v>SRT-PG-A-114</v>
          </cell>
          <cell r="O200" t="str">
            <v>A</v>
          </cell>
          <cell r="P200" t="str">
            <v>A</v>
          </cell>
        </row>
        <row r="201">
          <cell r="A201" t="str">
            <v>N-207</v>
          </cell>
          <cell r="B201">
            <v>200</v>
          </cell>
          <cell r="C201">
            <v>207</v>
          </cell>
          <cell r="D201" t="str">
            <v>Helios Selene</v>
          </cell>
          <cell r="E201" t="str">
            <v>02/B-5, Simandhar Enclave,Jantanagar Road,</v>
          </cell>
          <cell r="F201" t="str">
            <v>Pavapuri,Ghatlodiya</v>
          </cell>
          <cell r="G201" t="str">
            <v>Ahmedabad</v>
          </cell>
          <cell r="H201" t="str">
            <v>Ahmedabad</v>
          </cell>
          <cell r="I201">
            <v>380061</v>
          </cell>
          <cell r="J201" t="str">
            <v>24AAMFH0679N1ZV</v>
          </cell>
          <cell r="K201" t="str">
            <v>AAMFH0679N</v>
          </cell>
          <cell r="L201" t="str">
            <v>jaybhatt.86@gmail.com</v>
          </cell>
          <cell r="M201" t="str">
            <v>7600132252, 8758553312</v>
          </cell>
          <cell r="O201" t="str">
            <v>B</v>
          </cell>
          <cell r="P201" t="str">
            <v>B</v>
          </cell>
        </row>
        <row r="202">
          <cell r="A202" t="str">
            <v>N-208</v>
          </cell>
          <cell r="B202">
            <v>201</v>
          </cell>
          <cell r="C202">
            <v>208</v>
          </cell>
          <cell r="D202" t="str">
            <v>HI-WATT PROJECTS</v>
          </cell>
          <cell r="E202" t="str">
            <v>240, Kalpana Complex, Nr. Memnagar Fire Station,</v>
          </cell>
          <cell r="F202" t="str">
            <v>Navrangpura, Ahmedabad</v>
          </cell>
          <cell r="G202" t="str">
            <v>Ahmedabad</v>
          </cell>
          <cell r="H202" t="str">
            <v>AHMEDABAD</v>
          </cell>
          <cell r="I202">
            <v>380009</v>
          </cell>
          <cell r="J202" t="str">
            <v>24CRTPB6719B1ZW</v>
          </cell>
          <cell r="K202" t="str">
            <v>CRTPB6719B</v>
          </cell>
          <cell r="L202" t="str">
            <v>hiwattprojects@gmail.com</v>
          </cell>
          <cell r="M202">
            <v>9724281834</v>
          </cell>
          <cell r="O202" t="str">
            <v>B</v>
          </cell>
          <cell r="P202" t="str">
            <v>B</v>
          </cell>
        </row>
        <row r="203">
          <cell r="A203" t="str">
            <v>N-209</v>
          </cell>
          <cell r="B203">
            <v>202</v>
          </cell>
          <cell r="C203">
            <v>209</v>
          </cell>
          <cell r="D203" t="str">
            <v>HI-TECH ENERGY</v>
          </cell>
          <cell r="E203" t="str">
            <v>AMARNAGAR-1 CHANDRESHNAGAR MAIN ROAD NR. ASHOPALAV PARK</v>
          </cell>
          <cell r="F203" t="str">
            <v>MAVDI PLOT</v>
          </cell>
          <cell r="G203" t="str">
            <v xml:space="preserve"> RAJKOT</v>
          </cell>
          <cell r="H203" t="str">
            <v>RAJKOT</v>
          </cell>
          <cell r="I203">
            <v>360004</v>
          </cell>
          <cell r="J203" t="str">
            <v>24AAKFH6542E1ZI</v>
          </cell>
          <cell r="K203" t="str">
            <v>AAKFH6542E</v>
          </cell>
          <cell r="L203" t="str">
            <v>hitechenergy17@gmail.com</v>
          </cell>
          <cell r="M203" t="str">
            <v>8128988878, 8200097697</v>
          </cell>
          <cell r="N203" t="str">
            <v>SRT-PG-B-411</v>
          </cell>
          <cell r="O203" t="str">
            <v>B</v>
          </cell>
          <cell r="P203" t="str">
            <v>B</v>
          </cell>
        </row>
        <row r="204">
          <cell r="A204" t="str">
            <v>N-210</v>
          </cell>
          <cell r="B204">
            <v>203</v>
          </cell>
          <cell r="C204">
            <v>210</v>
          </cell>
          <cell r="D204" t="str">
            <v>HI TECH TRANSPOWER PRIVATE LIMITED</v>
          </cell>
          <cell r="E204" t="str">
            <v xml:space="preserve">10 Navarangpara </v>
          </cell>
          <cell r="F204" t="str">
            <v>opp Prima Product mavdi Plot</v>
          </cell>
          <cell r="G204" t="str">
            <v>Rajkot</v>
          </cell>
          <cell r="H204" t="str">
            <v>RAJKOT</v>
          </cell>
          <cell r="I204">
            <v>360004</v>
          </cell>
          <cell r="J204" t="str">
            <v>24AACCH4690N1Z8</v>
          </cell>
          <cell r="K204" t="str">
            <v>AACCH4690N</v>
          </cell>
          <cell r="L204" t="str">
            <v>info@hitechprofile.com</v>
          </cell>
          <cell r="M204">
            <v>2812368376</v>
          </cell>
          <cell r="N204" t="str">
            <v>SRT-PG-A-235</v>
          </cell>
          <cell r="O204" t="str">
            <v>A</v>
          </cell>
          <cell r="P204" t="str">
            <v>A</v>
          </cell>
        </row>
        <row r="205">
          <cell r="A205" t="str">
            <v>N-211</v>
          </cell>
          <cell r="B205">
            <v>204</v>
          </cell>
          <cell r="C205">
            <v>211</v>
          </cell>
          <cell r="D205" t="str">
            <v>VAGHASIA HITESH B</v>
          </cell>
          <cell r="E205" t="str">
            <v xml:space="preserve">SHOP G 9 </v>
          </cell>
          <cell r="F205" t="str">
            <v xml:space="preserve">NEAR PGVCL OFFICE DHORAJI ROAD JETPUR </v>
          </cell>
          <cell r="G205" t="str">
            <v>RAJKOT-360370 DIST RAJKOT</v>
          </cell>
          <cell r="H205" t="str">
            <v xml:space="preserve">JATPUR </v>
          </cell>
          <cell r="I205">
            <v>360370</v>
          </cell>
          <cell r="J205" t="str">
            <v>24AECPV9049J1Z0</v>
          </cell>
          <cell r="K205" t="str">
            <v>AECPV9049J</v>
          </cell>
          <cell r="L205" t="str">
            <v>vaghasia_hitesh@yahoo.com</v>
          </cell>
          <cell r="M205">
            <v>9824073121</v>
          </cell>
          <cell r="N205" t="str">
            <v>SRT-PG-B-067</v>
          </cell>
          <cell r="O205" t="str">
            <v>B</v>
          </cell>
          <cell r="P205" t="str">
            <v>B</v>
          </cell>
        </row>
        <row r="206">
          <cell r="A206" t="str">
            <v>N-212</v>
          </cell>
          <cell r="B206">
            <v>205</v>
          </cell>
          <cell r="C206">
            <v>212</v>
          </cell>
          <cell r="D206" t="str">
            <v>Newyork Eng Co.</v>
          </cell>
          <cell r="E206" t="str">
            <v>Ganesh Sales Street</v>
          </cell>
          <cell r="F206" t="str">
            <v>Mavdi Kankot Road,Mavdi</v>
          </cell>
          <cell r="G206" t="str">
            <v>Mavdi</v>
          </cell>
          <cell r="H206" t="str">
            <v>Rajkot</v>
          </cell>
          <cell r="I206">
            <v>360004</v>
          </cell>
          <cell r="J206" t="str">
            <v>24AAVPT2684C1ZB</v>
          </cell>
          <cell r="K206" t="str">
            <v>AAVPT2684C</v>
          </cell>
          <cell r="L206" t="str">
            <v>akashenergy44@gmail.com</v>
          </cell>
          <cell r="M206">
            <v>9824206059</v>
          </cell>
          <cell r="O206" t="str">
            <v>B</v>
          </cell>
          <cell r="P206" t="str">
            <v>B</v>
          </cell>
        </row>
        <row r="207">
          <cell r="A207" t="str">
            <v>N-213</v>
          </cell>
          <cell r="B207">
            <v>206</v>
          </cell>
          <cell r="C207">
            <v>213</v>
          </cell>
          <cell r="D207" t="str">
            <v>HITESH LIGHT DECORATION</v>
          </cell>
          <cell r="E207" t="str">
            <v>N 1, Kalparru Flats Part-2</v>
          </cell>
          <cell r="F207" t="str">
            <v>Mirambica Road Naranpura</v>
          </cell>
          <cell r="G207" t="str">
            <v>Ahmedabad</v>
          </cell>
          <cell r="H207" t="str">
            <v>Gujarat</v>
          </cell>
          <cell r="I207">
            <v>380013</v>
          </cell>
          <cell r="J207" t="str">
            <v>24APAPP0895F1ZY</v>
          </cell>
          <cell r="K207" t="str">
            <v>APAPP0895</v>
          </cell>
          <cell r="L207" t="str">
            <v>hiteshlightdecor@gmail.com</v>
          </cell>
          <cell r="M207">
            <v>9879016016</v>
          </cell>
          <cell r="O207" t="str">
            <v>B</v>
          </cell>
          <cell r="P207" t="str">
            <v>B</v>
          </cell>
        </row>
        <row r="208">
          <cell r="A208" t="str">
            <v>N-214</v>
          </cell>
          <cell r="B208">
            <v>207</v>
          </cell>
          <cell r="C208">
            <v>214</v>
          </cell>
          <cell r="D208" t="str">
            <v>OHM ELECTRICAL ENGINEER</v>
          </cell>
          <cell r="E208" t="str">
            <v xml:space="preserve">3 GF ANKUR COMMERCIAL CENTER </v>
          </cell>
          <cell r="F208" t="str">
            <v xml:space="preserve">NR ANKUR BUS STOP NARANPURA </v>
          </cell>
          <cell r="G208" t="str">
            <v>Ahmedabad Gujarat-380013</v>
          </cell>
          <cell r="H208" t="str">
            <v>AHMEDABAD</v>
          </cell>
          <cell r="I208">
            <v>380013</v>
          </cell>
          <cell r="J208" t="str">
            <v>24AAMPP2418H1ZQ</v>
          </cell>
          <cell r="K208" t="str">
            <v>AAMPP2418H</v>
          </cell>
          <cell r="L208" t="str">
            <v>ohmeleeng@yahoo.co.in; ohmeleeng@gmail.com</v>
          </cell>
          <cell r="M208" t="str">
            <v>982508812, 9978903812</v>
          </cell>
          <cell r="N208" t="str">
            <v>SRT-PG-A-098</v>
          </cell>
          <cell r="O208" t="str">
            <v>B</v>
          </cell>
          <cell r="P208" t="str">
            <v>B</v>
          </cell>
        </row>
        <row r="209">
          <cell r="A209" t="str">
            <v>N-215</v>
          </cell>
          <cell r="B209">
            <v>208</v>
          </cell>
          <cell r="C209">
            <v>215</v>
          </cell>
          <cell r="D209" t="str">
            <v>Urjastrot Enterprise</v>
          </cell>
          <cell r="E209" t="str">
            <v>FF-15 BAKROL SQUARE BESIDES VAIBHAV CINEMA</v>
          </cell>
          <cell r="F209" t="str">
            <v xml:space="preserve"> BAKROL VIDHYANAGAR ROAD BAKROL</v>
          </cell>
          <cell r="G209" t="str">
            <v xml:space="preserve"> ANAND - 388315</v>
          </cell>
          <cell r="H209" t="str">
            <v>ANAND</v>
          </cell>
          <cell r="I209">
            <v>388315</v>
          </cell>
          <cell r="J209" t="str">
            <v>24BGZPP9846H1ZE</v>
          </cell>
          <cell r="K209" t="str">
            <v>BGZPP9846H</v>
          </cell>
          <cell r="L209" t="str">
            <v>urjastrotenterprise@gmail.com</v>
          </cell>
          <cell r="M209">
            <v>9925445290</v>
          </cell>
          <cell r="N209" t="str">
            <v>SRT-PG-A-320</v>
          </cell>
          <cell r="O209" t="str">
            <v>A</v>
          </cell>
          <cell r="P209" t="str">
            <v>A</v>
          </cell>
        </row>
        <row r="210">
          <cell r="A210" t="str">
            <v>N-216</v>
          </cell>
          <cell r="B210">
            <v>209</v>
          </cell>
          <cell r="C210">
            <v>216</v>
          </cell>
          <cell r="D210" t="str">
            <v>H &amp; S ENGINERING</v>
          </cell>
          <cell r="E210" t="str">
            <v>D-6 TARUNNAGAR PART-1,</v>
          </cell>
          <cell r="F210" t="str">
            <v>OPP. HIGHLANDPARK HOTEL</v>
          </cell>
          <cell r="G210" t="str">
            <v>GURUKULROAD</v>
          </cell>
          <cell r="H210" t="str">
            <v>AHMEDABAD</v>
          </cell>
          <cell r="I210">
            <v>380052</v>
          </cell>
          <cell r="J210" t="str">
            <v>24AAMFH3036M1Z8</v>
          </cell>
          <cell r="K210" t="str">
            <v>AAMFH3036M</v>
          </cell>
          <cell r="L210" t="str">
            <v>hsengineering9698@gmail.com</v>
          </cell>
          <cell r="M210" t="str">
            <v>7069820897, 8980818699</v>
          </cell>
          <cell r="N210" t="str">
            <v>SRT-PG-B-391</v>
          </cell>
          <cell r="O210" t="str">
            <v>B</v>
          </cell>
          <cell r="P210" t="str">
            <v>B</v>
          </cell>
        </row>
        <row r="211">
          <cell r="A211" t="str">
            <v>N-217</v>
          </cell>
          <cell r="B211">
            <v>210</v>
          </cell>
          <cell r="C211">
            <v>217</v>
          </cell>
          <cell r="D211" t="str">
            <v>HYPOTENUSE ENERGY</v>
          </cell>
          <cell r="E211" t="str">
            <v>B-18 Sopan Apartment Bh. Wonder Point Complex</v>
          </cell>
          <cell r="F211" t="str">
            <v xml:space="preserve"> CTM NH-8</v>
          </cell>
          <cell r="G211" t="str">
            <v xml:space="preserve"> Ahmedabad -380026</v>
          </cell>
          <cell r="H211" t="str">
            <v>AHMEDABAD</v>
          </cell>
          <cell r="I211">
            <v>380026</v>
          </cell>
          <cell r="J211" t="str">
            <v>24AYEPP6756A1ZI</v>
          </cell>
          <cell r="K211" t="str">
            <v>AYEPP6756A</v>
          </cell>
          <cell r="L211" t="str">
            <v>ankit@hypotenuseenergy.com</v>
          </cell>
          <cell r="M211" t="str">
            <v>9558907897, 9106734083</v>
          </cell>
          <cell r="N211" t="str">
            <v>SRT-PG-B-353</v>
          </cell>
          <cell r="O211" t="str">
            <v>B</v>
          </cell>
          <cell r="P211" t="str">
            <v>B</v>
          </cell>
        </row>
        <row r="212">
          <cell r="A212" t="str">
            <v>N-218</v>
          </cell>
          <cell r="B212">
            <v>211</v>
          </cell>
          <cell r="C212">
            <v>218</v>
          </cell>
          <cell r="D212" t="str">
            <v>ICON ENERGY</v>
          </cell>
          <cell r="E212" t="str">
            <v>FF/07,RANGSAGAR SHOPPING CENTER</v>
          </cell>
          <cell r="F212" t="str">
            <v>OPP. ASHIRWAD TENAMENT, SARDAR PATEL CHOWK,</v>
          </cell>
          <cell r="G212" t="str">
            <v>SAIJPUR BOGHA, KRISHNANAGAR</v>
          </cell>
          <cell r="H212" t="str">
            <v>AHMEDABAD</v>
          </cell>
          <cell r="I212">
            <v>382345</v>
          </cell>
          <cell r="J212" t="str">
            <v>24DKSPP0519L1ZP</v>
          </cell>
          <cell r="K212" t="str">
            <v>DKSPP0519L</v>
          </cell>
          <cell r="L212" t="str">
            <v>harsh@iconenergy.in</v>
          </cell>
          <cell r="M212">
            <v>9909999162</v>
          </cell>
          <cell r="N212" t="str">
            <v>SRT-PG-B-091</v>
          </cell>
          <cell r="O212" t="str">
            <v>B</v>
          </cell>
          <cell r="P212" t="str">
            <v>B</v>
          </cell>
        </row>
        <row r="213">
          <cell r="A213" t="str">
            <v>N-219</v>
          </cell>
          <cell r="B213">
            <v>212</v>
          </cell>
          <cell r="C213">
            <v>219</v>
          </cell>
          <cell r="D213" t="str">
            <v>ICON SOLAR EN POWER TECHNOLOGIES PRIVATE LIMITED</v>
          </cell>
          <cell r="E213" t="str">
            <v>Office No.317,318,319, &amp; 320 3rd Fllor</v>
          </cell>
          <cell r="F213" t="str">
            <v>Offizo Magneto Mall</v>
          </cell>
          <cell r="G213" t="str">
            <v>Labhandi, NH-6</v>
          </cell>
          <cell r="H213" t="str">
            <v>Raipur</v>
          </cell>
          <cell r="I213">
            <v>492001</v>
          </cell>
          <cell r="J213" t="str">
            <v>22AADCI5761L1ZG</v>
          </cell>
          <cell r="K213" t="str">
            <v>AADCI5761L</v>
          </cell>
          <cell r="L213" t="str">
            <v xml:space="preserve">skaktikumardubey@iconsolaren.com
</v>
          </cell>
          <cell r="M213" t="str">
            <v>9009434455, 9833241324</v>
          </cell>
          <cell r="O213" t="str">
            <v>B</v>
          </cell>
          <cell r="P213" t="str">
            <v>B</v>
          </cell>
        </row>
        <row r="214">
          <cell r="A214" t="str">
            <v>N-229</v>
          </cell>
          <cell r="B214">
            <v>213</v>
          </cell>
          <cell r="C214">
            <v>229</v>
          </cell>
          <cell r="D214" t="str">
            <v>ITALIYA SOLAR</v>
          </cell>
          <cell r="E214" t="str">
            <v>11 1st Floor Laxmidham Socity</v>
          </cell>
          <cell r="F214" t="str">
            <v>Amabatalavadi Katargam</v>
          </cell>
          <cell r="G214" t="str">
            <v xml:space="preserve"> Surat</v>
          </cell>
          <cell r="H214" t="str">
            <v>SURAT</v>
          </cell>
          <cell r="I214">
            <v>395004</v>
          </cell>
          <cell r="J214" t="str">
            <v>24AHOPI7649Q1ZF</v>
          </cell>
          <cell r="K214" t="str">
            <v>AHOPI7649Q</v>
          </cell>
          <cell r="L214" t="str">
            <v>italiyasolar@gmail.com</v>
          </cell>
          <cell r="M214">
            <v>9909284408</v>
          </cell>
          <cell r="N214" t="str">
            <v>SRT-PG-B-288</v>
          </cell>
          <cell r="O214" t="str">
            <v>B</v>
          </cell>
          <cell r="P214" t="str">
            <v>B</v>
          </cell>
        </row>
        <row r="215">
          <cell r="A215" t="str">
            <v>N-221</v>
          </cell>
          <cell r="B215">
            <v>214</v>
          </cell>
          <cell r="C215">
            <v>221</v>
          </cell>
          <cell r="D215" t="str">
            <v>Gensol Engineering Limited</v>
          </cell>
          <cell r="E215" t="str">
            <v>SCO: 156-157 Sector,</v>
          </cell>
          <cell r="F215" t="str">
            <v>9C Madhya Marg,</v>
          </cell>
          <cell r="G215" t="str">
            <v>Chandigarh,</v>
          </cell>
          <cell r="H215" t="str">
            <v>Chandigarh,</v>
          </cell>
          <cell r="I215">
            <v>160031</v>
          </cell>
          <cell r="J215" t="str">
            <v>24AAECG9092M1Z3</v>
          </cell>
          <cell r="K215" t="str">
            <v>AAECG9092M</v>
          </cell>
          <cell r="L215" t="str">
            <v>tenders@gensol.in</v>
          </cell>
          <cell r="M215">
            <v>8160806029</v>
          </cell>
          <cell r="O215" t="str">
            <v>A</v>
          </cell>
          <cell r="P215" t="str">
            <v>A</v>
          </cell>
        </row>
        <row r="216">
          <cell r="A216" t="str">
            <v>N-222</v>
          </cell>
          <cell r="B216">
            <v>215</v>
          </cell>
          <cell r="C216">
            <v>222</v>
          </cell>
          <cell r="D216" t="str">
            <v>INFINITY SOLAR</v>
          </cell>
          <cell r="E216" t="str">
            <v>DARSH, 32DIVYASIDDHI PARK</v>
          </cell>
          <cell r="F216" t="str">
            <v>AIRPORT ROAD</v>
          </cell>
          <cell r="G216" t="str">
            <v>Rajkot</v>
          </cell>
          <cell r="H216" t="str">
            <v>RAJKOT</v>
          </cell>
          <cell r="I216">
            <v>360004</v>
          </cell>
          <cell r="J216" t="str">
            <v>24AAHFI0372C1ZW</v>
          </cell>
          <cell r="K216" t="str">
            <v>AAHFI0372C</v>
          </cell>
          <cell r="L216" t="str">
            <v>infinitysolar2018@gmail.com</v>
          </cell>
          <cell r="M216" t="str">
            <v>9429687770, 7405051909</v>
          </cell>
          <cell r="N216" t="str">
            <v>SRT-PG-B-344</v>
          </cell>
          <cell r="O216" t="str">
            <v>A</v>
          </cell>
          <cell r="P216" t="str">
            <v>B</v>
          </cell>
        </row>
        <row r="217">
          <cell r="A217" t="str">
            <v>N-223</v>
          </cell>
          <cell r="B217">
            <v>216</v>
          </cell>
          <cell r="C217">
            <v>223</v>
          </cell>
          <cell r="D217" t="str">
            <v>Infinity Solar</v>
          </cell>
          <cell r="E217" t="str">
            <v>64, Gopinath RO-House</v>
          </cell>
          <cell r="F217" t="str">
            <v>Opp. Hari OM Mill, Vedroad, Katargam</v>
          </cell>
          <cell r="G217" t="str">
            <v>Surat</v>
          </cell>
          <cell r="H217" t="str">
            <v>SURAT</v>
          </cell>
          <cell r="I217">
            <v>395004</v>
          </cell>
          <cell r="J217" t="str">
            <v>24BUYPA7306N1Z5</v>
          </cell>
          <cell r="K217" t="str">
            <v>BUYPA7306N</v>
          </cell>
          <cell r="O217" t="str">
            <v>B</v>
          </cell>
          <cell r="P217" t="str">
            <v>B</v>
          </cell>
        </row>
        <row r="218">
          <cell r="A218" t="str">
            <v>N-224</v>
          </cell>
          <cell r="B218">
            <v>217</v>
          </cell>
          <cell r="C218">
            <v>224</v>
          </cell>
          <cell r="D218" t="str">
            <v>INNOVEGIC</v>
          </cell>
          <cell r="E218" t="str">
            <v xml:space="preserve">OM TIRUPATI BALAJI PARK STRRET 4 </v>
          </cell>
          <cell r="F218" t="str">
            <v>KOTHARIYA BYPASS RING ROAD</v>
          </cell>
          <cell r="G218" t="str">
            <v xml:space="preserve"> RAJKOT 360002</v>
          </cell>
          <cell r="H218" t="str">
            <v>RAJKOT</v>
          </cell>
          <cell r="I218">
            <v>360002</v>
          </cell>
          <cell r="J218" t="str">
            <v>24AJIPA6900A1Z1</v>
          </cell>
          <cell r="K218" t="str">
            <v>AJIPA6900A</v>
          </cell>
          <cell r="L218" t="str">
            <v>INNOVEGIC07@GMAIL.COM</v>
          </cell>
          <cell r="M218" t="str">
            <v>9033452307, 8780655011</v>
          </cell>
          <cell r="N218" t="str">
            <v>SRT-PG-B-367</v>
          </cell>
          <cell r="O218" t="str">
            <v>B</v>
          </cell>
          <cell r="P218" t="str">
            <v>B</v>
          </cell>
        </row>
        <row r="219">
          <cell r="A219" t="str">
            <v>N-225</v>
          </cell>
          <cell r="B219">
            <v>218</v>
          </cell>
          <cell r="C219">
            <v>225</v>
          </cell>
          <cell r="D219" t="str">
            <v>INOX SOLAR ENERGY</v>
          </cell>
          <cell r="E219" t="str">
            <v xml:space="preserve">FF-56 3RD FLOOR  SAMRUDDHI BHAVAN </v>
          </cell>
          <cell r="F219" t="str">
            <v xml:space="preserve"> OPP. BOMBAY PETROL PUMP  GONDAL ROAD </v>
          </cell>
          <cell r="G219" t="str">
            <v>RAJKOT-360002</v>
          </cell>
          <cell r="H219" t="str">
            <v>RAJKOT</v>
          </cell>
          <cell r="I219">
            <v>360002</v>
          </cell>
          <cell r="J219" t="str">
            <v>24AAGFI4456G1ZG</v>
          </cell>
          <cell r="K219" t="str">
            <v>AAGFI4456G</v>
          </cell>
          <cell r="L219" t="str">
            <v>INOXSOLARENERGY@GMAIL.COM</v>
          </cell>
          <cell r="M219" t="str">
            <v>9904604047, 9998295792</v>
          </cell>
          <cell r="N219" t="str">
            <v>SRT-PG-B-130</v>
          </cell>
          <cell r="O219" t="str">
            <v>B</v>
          </cell>
          <cell r="P219" t="str">
            <v>B</v>
          </cell>
        </row>
        <row r="220">
          <cell r="A220" t="str">
            <v>N-227</v>
          </cell>
          <cell r="B220">
            <v>219</v>
          </cell>
          <cell r="C220">
            <v>227</v>
          </cell>
          <cell r="D220" t="str">
            <v>INVENTRIK ENTERPRISE</v>
          </cell>
          <cell r="E220" t="str">
            <v>Plot - 129 to134, Gajanand Market,</v>
          </cell>
          <cell r="F220" t="str">
            <v>Near Railway Crossing, At Gobri Lake</v>
          </cell>
          <cell r="G220" t="str">
            <v>Palnpur</v>
          </cell>
          <cell r="H220" t="str">
            <v>PALANPUR</v>
          </cell>
          <cell r="I220">
            <v>385001</v>
          </cell>
          <cell r="J220" t="str">
            <v>24AADFI8168A1ZM</v>
          </cell>
          <cell r="K220" t="str">
            <v>AADFI8168A</v>
          </cell>
          <cell r="L220" t="str">
            <v>KAPIL@INVENTRIK.CO.IN</v>
          </cell>
          <cell r="M220" t="str">
            <v>8238085000, 7490034326</v>
          </cell>
          <cell r="N220" t="str">
            <v>SRT-PG-B-285</v>
          </cell>
          <cell r="O220" t="str">
            <v>A</v>
          </cell>
          <cell r="P220" t="str">
            <v>A</v>
          </cell>
        </row>
        <row r="221">
          <cell r="A221" t="str">
            <v>N-228</v>
          </cell>
          <cell r="B221">
            <v>220</v>
          </cell>
          <cell r="C221">
            <v>228</v>
          </cell>
          <cell r="D221" t="str">
            <v>ISN SOFTECH PRIVATE LIMITED</v>
          </cell>
          <cell r="E221" t="str">
            <v>1, MONA PARK SOCIETY</v>
          </cell>
          <cell r="F221" t="str">
            <v>VEJALPUR</v>
          </cell>
          <cell r="G221" t="str">
            <v>Ahmedabad</v>
          </cell>
          <cell r="H221" t="str">
            <v>Ahmedabad</v>
          </cell>
          <cell r="I221">
            <v>380051</v>
          </cell>
          <cell r="J221" t="str">
            <v>24AADCI0051K1ZX</v>
          </cell>
          <cell r="K221" t="str">
            <v>AADCI0051K</v>
          </cell>
          <cell r="L221" t="str">
            <v>isnsoftech@gmail.com</v>
          </cell>
          <cell r="M221">
            <v>9429304933</v>
          </cell>
          <cell r="O221" t="str">
            <v>B</v>
          </cell>
          <cell r="P221" t="str">
            <v>B</v>
          </cell>
        </row>
        <row r="222">
          <cell r="A222" t="str">
            <v>N-259</v>
          </cell>
          <cell r="B222">
            <v>221</v>
          </cell>
          <cell r="C222">
            <v>259</v>
          </cell>
          <cell r="D222" t="str">
            <v>SHRI KHATRI BATTERY SERVICE</v>
          </cell>
          <cell r="E222" t="str">
            <v xml:space="preserve">22 VIJAY COMPLEX </v>
          </cell>
          <cell r="F222" t="str">
            <v>OPP SBI BANK GANDHINAGAR HIGHWAY</v>
          </cell>
          <cell r="G222" t="str">
            <v xml:space="preserve"> MANSA</v>
          </cell>
          <cell r="H222" t="str">
            <v>Mansa</v>
          </cell>
          <cell r="I222">
            <v>382845</v>
          </cell>
          <cell r="J222" t="str">
            <v>24ADHFS9232L1ZO</v>
          </cell>
          <cell r="K222" t="str">
            <v>ADHFS9232L</v>
          </cell>
          <cell r="L222" t="str">
            <v>khatribattery@gmail.com</v>
          </cell>
          <cell r="M222">
            <v>9426029459</v>
          </cell>
          <cell r="N222" t="str">
            <v>SRT-PG-A-039</v>
          </cell>
          <cell r="O222" t="str">
            <v>A</v>
          </cell>
          <cell r="P222" t="str">
            <v>A</v>
          </cell>
        </row>
        <row r="223">
          <cell r="A223" t="str">
            <v>N-230</v>
          </cell>
          <cell r="B223">
            <v>222</v>
          </cell>
          <cell r="C223">
            <v>230</v>
          </cell>
          <cell r="D223" t="str">
            <v>J.K.ENTERPRISE</v>
          </cell>
          <cell r="E223" t="str">
            <v>President Complex,</v>
          </cell>
          <cell r="F223" t="str">
            <v>Hotel Kuber Building, Hospital Road</v>
          </cell>
          <cell r="G223" t="str">
            <v>Porbandar</v>
          </cell>
          <cell r="H223" t="str">
            <v>Porbandar</v>
          </cell>
          <cell r="I223">
            <v>360575</v>
          </cell>
          <cell r="J223" t="str">
            <v>24AADFJ7610A1Z0</v>
          </cell>
          <cell r="K223" t="str">
            <v>AADFJ7610A</v>
          </cell>
          <cell r="L223" t="str">
            <v>jay_kotechas@yahoo.co.in</v>
          </cell>
          <cell r="M223">
            <v>9825230211</v>
          </cell>
          <cell r="O223" t="str">
            <v>B</v>
          </cell>
          <cell r="P223" t="str">
            <v>B</v>
          </cell>
        </row>
        <row r="224">
          <cell r="A224" t="str">
            <v>N-231</v>
          </cell>
          <cell r="B224">
            <v>223</v>
          </cell>
          <cell r="C224">
            <v>231</v>
          </cell>
          <cell r="D224" t="str">
            <v>JAI GANGA SOLAR ENERGY PRIVATE LIMITED</v>
          </cell>
          <cell r="E224" t="str">
            <v xml:space="preserve">2-kailashpati society </v>
          </cell>
          <cell r="F224" t="str">
            <v>new nehrunagar main road Dheber road, Atika(South)</v>
          </cell>
          <cell r="G224" t="str">
            <v xml:space="preserve"> Rajkot-360002</v>
          </cell>
          <cell r="H224" t="str">
            <v>RAJKOT</v>
          </cell>
          <cell r="I224">
            <v>360002</v>
          </cell>
          <cell r="J224" t="str">
            <v>24AACCJ6276C1ZR</v>
          </cell>
          <cell r="K224" t="str">
            <v>AACCJ6276C</v>
          </cell>
          <cell r="L224" t="str">
            <v>jaigangasolarenergy@gmail.com</v>
          </cell>
          <cell r="M224">
            <v>9909323239</v>
          </cell>
          <cell r="N224" t="str">
            <v>SRT-PG-A-282</v>
          </cell>
          <cell r="O224" t="str">
            <v>B</v>
          </cell>
          <cell r="P224" t="str">
            <v>B</v>
          </cell>
        </row>
        <row r="225">
          <cell r="A225" t="str">
            <v>N-232</v>
          </cell>
          <cell r="B225">
            <v>224</v>
          </cell>
          <cell r="C225">
            <v>232</v>
          </cell>
          <cell r="D225" t="str">
            <v>JAIMAX SUNBIM PVT LTD</v>
          </cell>
          <cell r="E225" t="str">
            <v>I-104,MAHALXMI-02PETHAPUR CHOKADI,</v>
          </cell>
          <cell r="F225" t="str">
            <v>PETHAPUR</v>
          </cell>
          <cell r="G225" t="str">
            <v>GANDHINAGAR</v>
          </cell>
          <cell r="H225" t="str">
            <v>GANDHINAGAR</v>
          </cell>
          <cell r="I225">
            <v>382610</v>
          </cell>
          <cell r="J225" t="str">
            <v>24AADCJ5884H1ZC</v>
          </cell>
          <cell r="K225" t="str">
            <v>AADCJ5884H</v>
          </cell>
          <cell r="L225" t="str">
            <v>jaimaxsunbim@gmail.com</v>
          </cell>
          <cell r="M225" t="str">
            <v>8980024050, 9924644471</v>
          </cell>
          <cell r="N225" t="str">
            <v>SRT-PG-A-377</v>
          </cell>
          <cell r="O225" t="str">
            <v>A</v>
          </cell>
          <cell r="P225" t="str">
            <v>A</v>
          </cell>
        </row>
        <row r="226">
          <cell r="A226" t="str">
            <v>N-233</v>
          </cell>
          <cell r="B226">
            <v>225</v>
          </cell>
          <cell r="C226">
            <v>233</v>
          </cell>
          <cell r="D226" t="str">
            <v>JALARK SOLAR SOLUTIONS OPC PRIVATE LIMITED</v>
          </cell>
          <cell r="E226" t="str">
            <v>DARBAR FALIYU KAMLA TA</v>
          </cell>
          <cell r="F226" t="str">
            <v xml:space="preserve"> NADIAD DIST </v>
          </cell>
          <cell r="G226" t="str">
            <v>KHEDA-387320</v>
          </cell>
          <cell r="H226" t="str">
            <v>NADIAD</v>
          </cell>
          <cell r="I226">
            <v>387320</v>
          </cell>
          <cell r="J226" t="str">
            <v>24AADCJ8794Q1ZM</v>
          </cell>
          <cell r="K226" t="str">
            <v>AADCJ8794Q</v>
          </cell>
          <cell r="L226" t="str">
            <v>infojalark@gmail.com</v>
          </cell>
          <cell r="M226" t="str">
            <v>9426661857, 9898611857 ,9824241857</v>
          </cell>
          <cell r="N226" t="str">
            <v>SRT-PG-A-190</v>
          </cell>
          <cell r="O226" t="str">
            <v>A</v>
          </cell>
          <cell r="P226" t="str">
            <v>B</v>
          </cell>
        </row>
        <row r="227">
          <cell r="A227" t="str">
            <v>N-234</v>
          </cell>
          <cell r="B227">
            <v>226</v>
          </cell>
          <cell r="C227">
            <v>234</v>
          </cell>
          <cell r="D227" t="str">
            <v>JALARAM TV CENTER</v>
          </cell>
          <cell r="E227" t="str">
            <v>BHAGVATI KRUPA</v>
          </cell>
          <cell r="F227" t="str">
            <v>OPP. HOMEGARD OFFICE (AKHADA</v>
          </cell>
          <cell r="G227" t="str">
            <v>MAHUVA ROAD,</v>
          </cell>
          <cell r="H227" t="str">
            <v>SAVARKUNDALA</v>
          </cell>
          <cell r="I227">
            <v>364515</v>
          </cell>
          <cell r="J227" t="str">
            <v>24ADBPM0718M1ZO</v>
          </cell>
          <cell r="K227" t="str">
            <v>ADBPM0718M</v>
          </cell>
          <cell r="L227" t="str">
            <v>lgmadhwani@gmail.com;jtvcsolar@gmail.com</v>
          </cell>
          <cell r="M227">
            <v>9427906050</v>
          </cell>
          <cell r="N227" t="str">
            <v>SRT-PG-B-458</v>
          </cell>
          <cell r="O227" t="str">
            <v>A</v>
          </cell>
          <cell r="P227" t="str">
            <v>B</v>
          </cell>
        </row>
        <row r="228">
          <cell r="A228" t="str">
            <v>N-235</v>
          </cell>
          <cell r="B228">
            <v>227</v>
          </cell>
          <cell r="C228">
            <v>235</v>
          </cell>
          <cell r="D228" t="str">
            <v>Jansa Solar Solutions Pvt Ltd</v>
          </cell>
          <cell r="E228" t="str">
            <v xml:space="preserve">701 AVDESH HOUSE </v>
          </cell>
          <cell r="F228" t="str">
            <v xml:space="preserve">OPP GURUDWARA THALTEJ </v>
          </cell>
          <cell r="G228" t="str">
            <v>Ahmedabad</v>
          </cell>
          <cell r="H228" t="str">
            <v>AHMEDABAD</v>
          </cell>
          <cell r="I228">
            <v>380054</v>
          </cell>
          <cell r="J228" t="str">
            <v>24AAECJ3036C1Z5</v>
          </cell>
          <cell r="K228" t="str">
            <v>AAECJ3036C</v>
          </cell>
          <cell r="L228" t="str">
            <v>nimit@kaptaru.co.in</v>
          </cell>
          <cell r="M228" t="str">
            <v>9898002127, 9898994440</v>
          </cell>
          <cell r="N228" t="str">
            <v>SRT-PG-B-247</v>
          </cell>
          <cell r="O228" t="str">
            <v>B</v>
          </cell>
          <cell r="P228" t="str">
            <v>B</v>
          </cell>
        </row>
        <row r="229">
          <cell r="A229" t="str">
            <v>N-236</v>
          </cell>
          <cell r="B229">
            <v>228</v>
          </cell>
          <cell r="C229">
            <v>236</v>
          </cell>
          <cell r="D229" t="str">
            <v>ENJOY TECHNOLOGY</v>
          </cell>
          <cell r="E229" t="str">
            <v>155 Hansvihar soc Yogichowk</v>
          </cell>
          <cell r="F229" t="str">
            <v xml:space="preserve"> Puna road</v>
          </cell>
          <cell r="G229" t="str">
            <v xml:space="preserve"> Surat-395011</v>
          </cell>
          <cell r="H229" t="str">
            <v>SURAT</v>
          </cell>
          <cell r="I229">
            <v>395011</v>
          </cell>
          <cell r="J229" t="str">
            <v>24AKMPD0075E1ZM</v>
          </cell>
          <cell r="K229" t="str">
            <v>AKMPD0075E</v>
          </cell>
          <cell r="L229" t="str">
            <v>info@enjoysolar.in</v>
          </cell>
          <cell r="M229" t="str">
            <v>9727718887, 9726788877</v>
          </cell>
          <cell r="N229" t="str">
            <v>SRT-PG-A-319</v>
          </cell>
          <cell r="O229" t="str">
            <v>A</v>
          </cell>
          <cell r="P229" t="str">
            <v>A</v>
          </cell>
        </row>
        <row r="230">
          <cell r="A230" t="str">
            <v>N-237</v>
          </cell>
          <cell r="B230">
            <v>229</v>
          </cell>
          <cell r="C230">
            <v>237</v>
          </cell>
          <cell r="D230" t="str">
            <v>RAIJIN SOLAR ENERGY LLP</v>
          </cell>
          <cell r="E230" t="str">
            <v xml:space="preserve">909-910 911 Anand Mangal -3 </v>
          </cell>
          <cell r="F230" t="str">
            <v xml:space="preserve">Opp Old Core House B/H Kalyan Jewellers Ambawadi </v>
          </cell>
          <cell r="G230" t="str">
            <v>Ahmedabad-380006</v>
          </cell>
          <cell r="H230" t="str">
            <v>AHMEDABAD</v>
          </cell>
          <cell r="I230">
            <v>380006</v>
          </cell>
          <cell r="J230" t="str">
            <v>24AAUFR9529B1ZV</v>
          </cell>
          <cell r="K230" t="str">
            <v>AAUFR9529B</v>
          </cell>
          <cell r="L230" t="str">
            <v>jaydip@raijinsolarenergy.in</v>
          </cell>
          <cell r="M230" t="str">
            <v>9574533331, 9574511117</v>
          </cell>
          <cell r="N230" t="str">
            <v>SRT-PG-A-116</v>
          </cell>
          <cell r="O230" t="str">
            <v>B</v>
          </cell>
          <cell r="P230" t="str">
            <v>B</v>
          </cell>
        </row>
        <row r="231">
          <cell r="A231" t="str">
            <v>N-238</v>
          </cell>
          <cell r="B231">
            <v>230</v>
          </cell>
          <cell r="C231">
            <v>238</v>
          </cell>
          <cell r="D231" t="str">
            <v>HITECH SOLAR</v>
          </cell>
          <cell r="E231" t="str">
            <v xml:space="preserve">73 MADHUVAN SOC </v>
          </cell>
          <cell r="F231" t="str">
            <v>NEAR AMBICA KRUPA SOCIETY RANIP</v>
          </cell>
          <cell r="G231" t="str">
            <v>AHMEDABAD 382480</v>
          </cell>
          <cell r="H231" t="str">
            <v>AHMEDABAD</v>
          </cell>
          <cell r="I231">
            <v>382480</v>
          </cell>
          <cell r="J231" t="str">
            <v>24BBRPP8407M1ZY</v>
          </cell>
          <cell r="K231" t="str">
            <v>BBRPP8407M</v>
          </cell>
          <cell r="L231" t="str">
            <v>jayesh@hitechsolar.in</v>
          </cell>
          <cell r="M231" t="str">
            <v>9714171317, 7600059073</v>
          </cell>
          <cell r="N231" t="str">
            <v>SRT-PG-B-120</v>
          </cell>
          <cell r="O231" t="str">
            <v>B</v>
          </cell>
          <cell r="P231" t="str">
            <v>B</v>
          </cell>
        </row>
        <row r="232">
          <cell r="A232" t="str">
            <v>N-239</v>
          </cell>
          <cell r="B232">
            <v>231</v>
          </cell>
          <cell r="C232">
            <v>239</v>
          </cell>
          <cell r="D232" t="str">
            <v>j k sales</v>
          </cell>
          <cell r="E232" t="str">
            <v>Shop No: F/1-2, Desai market</v>
          </cell>
          <cell r="F232" t="str">
            <v>M.G Road,</v>
          </cell>
          <cell r="G232" t="str">
            <v>Bardoli</v>
          </cell>
          <cell r="H232" t="str">
            <v>Bardoli</v>
          </cell>
          <cell r="I232">
            <v>394601</v>
          </cell>
          <cell r="J232" t="str">
            <v>24AVFPK2072C1Z3</v>
          </cell>
          <cell r="K232" t="str">
            <v>AVFPK2072C</v>
          </cell>
          <cell r="L232" t="str">
            <v>j.k.sales29@gmal.com</v>
          </cell>
          <cell r="M232">
            <v>9427722839</v>
          </cell>
          <cell r="O232" t="str">
            <v>B</v>
          </cell>
          <cell r="P232" t="str">
            <v>B</v>
          </cell>
        </row>
        <row r="233">
          <cell r="A233" t="str">
            <v>N-240</v>
          </cell>
          <cell r="B233">
            <v>232</v>
          </cell>
          <cell r="C233">
            <v>240</v>
          </cell>
          <cell r="D233" t="str">
            <v>JANGID SOLAR ENERGY PRIVATE LIMITED</v>
          </cell>
          <cell r="E233" t="str">
            <v xml:space="preserve">PLOT NO K1 442 05 G.I.D.C. OPP. P.R. SONS GIDC </v>
          </cell>
          <cell r="F233" t="str">
            <v>VITHAL UDYOGNAGAR</v>
          </cell>
          <cell r="G233" t="str">
            <v xml:space="preserve"> ANAND</v>
          </cell>
          <cell r="H233" t="str">
            <v>ANAND</v>
          </cell>
          <cell r="I233">
            <v>388121</v>
          </cell>
          <cell r="J233" t="str">
            <v>24AAECJ1383J1ZK</v>
          </cell>
          <cell r="K233" t="str">
            <v>AAECJ1383J</v>
          </cell>
          <cell r="L233" t="str">
            <v>info@jsepl.in</v>
          </cell>
          <cell r="M233" t="str">
            <v>9925325776,  02692 234776, 7990047641</v>
          </cell>
          <cell r="N233" t="str">
            <v>SRT-PG-A-149</v>
          </cell>
          <cell r="O233" t="str">
            <v>A</v>
          </cell>
          <cell r="P233" t="str">
            <v>A</v>
          </cell>
        </row>
        <row r="234">
          <cell r="A234" t="str">
            <v>N-241</v>
          </cell>
          <cell r="B234">
            <v>233</v>
          </cell>
          <cell r="C234">
            <v>241</v>
          </cell>
          <cell r="D234" t="str">
            <v>Jayraj Solar LLP</v>
          </cell>
          <cell r="E234" t="str">
            <v>Shop No. 4 Building No. 2</v>
          </cell>
          <cell r="F234" t="str">
            <v>C.M. Residency Honey Park Road</v>
          </cell>
          <cell r="G234" t="str">
            <v>Adajan Surat</v>
          </cell>
          <cell r="H234" t="str">
            <v>SURAT</v>
          </cell>
          <cell r="I234">
            <v>395009</v>
          </cell>
          <cell r="J234" t="str">
            <v>24AAMFJ7876R1Z8</v>
          </cell>
          <cell r="K234" t="str">
            <v>AAMFJ7876R</v>
          </cell>
          <cell r="L234" t="str">
            <v>tejas@jayrajsolar.com;MUKESH@JAYRAJSOLAR.COM</v>
          </cell>
          <cell r="M234" t="str">
            <v>9033963450, 9769623419</v>
          </cell>
          <cell r="N234" t="str">
            <v>SRT-PG-A-177</v>
          </cell>
          <cell r="O234" t="str">
            <v>A</v>
          </cell>
          <cell r="P234" t="str">
            <v>A</v>
          </cell>
        </row>
        <row r="235">
          <cell r="A235" t="str">
            <v>N-242</v>
          </cell>
          <cell r="B235">
            <v>234</v>
          </cell>
          <cell r="C235">
            <v>242</v>
          </cell>
          <cell r="D235" t="str">
            <v>J B POWER SOLAR</v>
          </cell>
          <cell r="E235" t="str">
            <v xml:space="preserve">PLOT NO 19/20B/H MARUTI HOTELRTO CHECK POST </v>
          </cell>
          <cell r="F235" t="str">
            <v>RADHANPUR HIGHWAY AAKHOL NANI DEESA</v>
          </cell>
          <cell r="G235" t="str">
            <v>DEESA</v>
          </cell>
          <cell r="H235" t="str">
            <v>DEESA</v>
          </cell>
          <cell r="I235">
            <v>385535</v>
          </cell>
          <cell r="J235" t="str">
            <v>24BCNPG3015P2ZG</v>
          </cell>
          <cell r="K235" t="str">
            <v>BCNPG3015P</v>
          </cell>
          <cell r="L235" t="str">
            <v>BHAVESH6052@GMAIL.COM</v>
          </cell>
          <cell r="M235">
            <v>9998666052</v>
          </cell>
          <cell r="N235" t="str">
            <v>SRT-PG-B-428</v>
          </cell>
          <cell r="O235" t="str">
            <v>B</v>
          </cell>
          <cell r="P235" t="str">
            <v>B</v>
          </cell>
        </row>
        <row r="236">
          <cell r="A236" t="str">
            <v>N-243</v>
          </cell>
          <cell r="B236">
            <v>235</v>
          </cell>
          <cell r="C236">
            <v>243</v>
          </cell>
          <cell r="D236" t="str">
            <v>JIGS ELECTRICAL</v>
          </cell>
          <cell r="E236" t="str">
            <v>B-503 SHUBH RESIDENCYOPP.SANMANPARK</v>
          </cell>
          <cell r="F236" t="str">
            <v>SUNCITY CIRCLEMANJALPUR</v>
          </cell>
          <cell r="G236" t="str">
            <v>VADODARA-390011</v>
          </cell>
          <cell r="H236" t="str">
            <v>vadodara</v>
          </cell>
          <cell r="I236">
            <v>390011</v>
          </cell>
          <cell r="J236" t="str">
            <v>24BAKPP3516P1Z9</v>
          </cell>
          <cell r="K236" t="str">
            <v>BAKPP3516P</v>
          </cell>
          <cell r="L236" t="str">
            <v>jigselectrical@gmail.com</v>
          </cell>
          <cell r="M236">
            <v>9979129392</v>
          </cell>
          <cell r="N236" t="str">
            <v>SRT-PG-A-123</v>
          </cell>
          <cell r="O236" t="str">
            <v>B</v>
          </cell>
          <cell r="P236" t="str">
            <v>B</v>
          </cell>
        </row>
        <row r="237">
          <cell r="A237" t="str">
            <v>N-244</v>
          </cell>
          <cell r="B237">
            <v>236</v>
          </cell>
          <cell r="C237">
            <v>244</v>
          </cell>
          <cell r="D237" t="str">
            <v>The Wolt Techniques</v>
          </cell>
          <cell r="E237" t="str">
            <v>K-201/202,Vishala Land Mark,Above Merigold Restaurant,</v>
          </cell>
          <cell r="F237" t="str">
            <v>Nikol SP Ring Road,Ahmedabad</v>
          </cell>
          <cell r="G237" t="str">
            <v>Ahmedabad</v>
          </cell>
          <cell r="H237" t="str">
            <v>AHMEDABAD</v>
          </cell>
          <cell r="I237">
            <v>382350</v>
          </cell>
          <cell r="J237" t="str">
            <v>24AAJFT2065K1Z0</v>
          </cell>
          <cell r="K237" t="str">
            <v>AAJFT2065K</v>
          </cell>
          <cell r="L237" t="str">
            <v>sales@woltsolarproducts.com</v>
          </cell>
          <cell r="M237" t="str">
            <v>9687480777, 9898668404, 9904238777</v>
          </cell>
          <cell r="N237" t="str">
            <v>SRT-PG-A-128</v>
          </cell>
          <cell r="O237" t="str">
            <v>A</v>
          </cell>
          <cell r="P237" t="str">
            <v>A</v>
          </cell>
        </row>
        <row r="238">
          <cell r="A238" t="str">
            <v>N-246</v>
          </cell>
          <cell r="B238">
            <v>237</v>
          </cell>
          <cell r="C238">
            <v>246</v>
          </cell>
          <cell r="D238" t="str">
            <v>J. J. PATEL</v>
          </cell>
          <cell r="E238" t="str">
            <v>Plot No.5 Shiv Society Near Natural Park</v>
          </cell>
          <cell r="F238" t="str">
            <v xml:space="preserve"> Airport Road Subhasnagar</v>
          </cell>
          <cell r="G238" t="str">
            <v xml:space="preserve"> Bhavnagar</v>
          </cell>
          <cell r="H238" t="str">
            <v>BHAVNAGAR</v>
          </cell>
          <cell r="I238">
            <v>364001</v>
          </cell>
          <cell r="J238" t="str">
            <v>24AAEFJ9470D1ZF</v>
          </cell>
          <cell r="K238" t="str">
            <v>AAEFJ9470D</v>
          </cell>
          <cell r="L238" t="str">
            <v>jjpatel005@gmail.com</v>
          </cell>
          <cell r="M238" t="str">
            <v>8347225555, 9824879359</v>
          </cell>
          <cell r="N238" t="str">
            <v>SRT-PG-A-196</v>
          </cell>
          <cell r="O238" t="str">
            <v>A</v>
          </cell>
          <cell r="P238" t="str">
            <v>A</v>
          </cell>
        </row>
        <row r="239">
          <cell r="A239" t="str">
            <v>N-247</v>
          </cell>
          <cell r="B239">
            <v>238</v>
          </cell>
          <cell r="C239">
            <v>247</v>
          </cell>
          <cell r="D239" t="str">
            <v>JJ PV Solar Private Limited</v>
          </cell>
          <cell r="E239" t="str">
            <v>S u v e r y No. 236 Plot No. 2 Near Vikas Stove</v>
          </cell>
          <cell r="F239" t="str">
            <v xml:space="preserve"> B/h Hargange Weigh BridgeVeraval (Shapar)</v>
          </cell>
          <cell r="G239" t="str">
            <v xml:space="preserve"> Dist.Rajkot-360024</v>
          </cell>
          <cell r="H239" t="str">
            <v>Veraval (Shapar)</v>
          </cell>
          <cell r="I239">
            <v>360024</v>
          </cell>
          <cell r="J239" t="str">
            <v>24AACCJ3517A1Z9</v>
          </cell>
          <cell r="K239" t="str">
            <v>AACCJ3517A</v>
          </cell>
          <cell r="L239" t="str">
            <v>rajesh@jjpvsolar.com</v>
          </cell>
          <cell r="M239">
            <v>9904821073</v>
          </cell>
          <cell r="N239" t="str">
            <v>SRT-PG-A-206</v>
          </cell>
          <cell r="O239" t="str">
            <v>A</v>
          </cell>
          <cell r="P239" t="str">
            <v>A</v>
          </cell>
        </row>
        <row r="240">
          <cell r="A240" t="str">
            <v>N-249</v>
          </cell>
          <cell r="B240">
            <v>239</v>
          </cell>
          <cell r="C240">
            <v>249</v>
          </cell>
          <cell r="D240" t="str">
            <v>J P ENTERPRISE</v>
          </cell>
          <cell r="E240" t="str">
            <v>2 TURNING POINT OPP. DADASAHEB DERASAR</v>
          </cell>
          <cell r="F240" t="str">
            <v xml:space="preserve"> KALANALA</v>
          </cell>
          <cell r="G240" t="str">
            <v xml:space="preserve"> BHAVNAGAR</v>
          </cell>
          <cell r="H240" t="str">
            <v>Bhavnagar</v>
          </cell>
          <cell r="I240">
            <v>364001</v>
          </cell>
          <cell r="J240" t="str">
            <v>24AAGFJ5676H1Z5</v>
          </cell>
          <cell r="K240" t="str">
            <v>AAGFJ5676H</v>
          </cell>
          <cell r="L240" t="str">
            <v>jpenterprise2007@gmail.com</v>
          </cell>
          <cell r="M240" t="str">
            <v>9824220210, 9824290055</v>
          </cell>
          <cell r="N240" t="str">
            <v>SRT-PG-B-018</v>
          </cell>
          <cell r="O240" t="str">
            <v>B</v>
          </cell>
          <cell r="P240" t="str">
            <v>B</v>
          </cell>
        </row>
        <row r="241">
          <cell r="A241" t="str">
            <v>N-250</v>
          </cell>
          <cell r="B241">
            <v>240</v>
          </cell>
          <cell r="C241">
            <v>250</v>
          </cell>
          <cell r="D241" t="str">
            <v>J S COMPANY</v>
          </cell>
          <cell r="E241" t="str">
            <v>2ND FLOOR,LAXMINAGAR NURSERY</v>
          </cell>
          <cell r="F241" t="str">
            <v>OPP.PRAJAPATIVAS,GUJARAT</v>
          </cell>
          <cell r="G241" t="str">
            <v>STADIUM,MOTERA,SABARMATI,</v>
          </cell>
          <cell r="H241" t="str">
            <v>AHMEDABAD</v>
          </cell>
          <cell r="I241">
            <v>380005</v>
          </cell>
          <cell r="J241" t="str">
            <v>24CQEPP0316C1ZG</v>
          </cell>
          <cell r="K241" t="str">
            <v>CQEPP0316C</v>
          </cell>
          <cell r="L241" t="str">
            <v>jscompany9@gmail.com</v>
          </cell>
          <cell r="M241" t="str">
            <v>9998332272 / 8128468355</v>
          </cell>
          <cell r="O241" t="str">
            <v>B</v>
          </cell>
          <cell r="P241" t="str">
            <v>B</v>
          </cell>
        </row>
        <row r="242">
          <cell r="A242" t="str">
            <v>N-251</v>
          </cell>
          <cell r="B242">
            <v>241</v>
          </cell>
          <cell r="C242">
            <v>251</v>
          </cell>
          <cell r="D242" t="str">
            <v>GREEN SUN ENERGY</v>
          </cell>
          <cell r="E242" t="str">
            <v>5-6-7 Dipawali Center 2nd floor</v>
          </cell>
          <cell r="F242" t="str">
            <v>Opp.Old High Court, BOB Lane</v>
          </cell>
          <cell r="G242" t="str">
            <v>Income Tax Cross Road</v>
          </cell>
          <cell r="H242" t="str">
            <v>AHMEDABAD</v>
          </cell>
          <cell r="I242">
            <v>380014</v>
          </cell>
          <cell r="J242" t="str">
            <v>24CNPPG3509J1ZW</v>
          </cell>
          <cell r="K242" t="str">
            <v>CNPPG3509J</v>
          </cell>
          <cell r="L242" t="str">
            <v>teamgreensun@gmail.com</v>
          </cell>
          <cell r="M242">
            <v>9274525232</v>
          </cell>
          <cell r="O242" t="str">
            <v>B</v>
          </cell>
          <cell r="P242" t="str">
            <v>B</v>
          </cell>
        </row>
        <row r="243">
          <cell r="A243" t="str">
            <v>N-252</v>
          </cell>
          <cell r="B243">
            <v>242</v>
          </cell>
          <cell r="C243">
            <v>252</v>
          </cell>
          <cell r="D243" t="str">
            <v>KAIZEN NOW</v>
          </cell>
          <cell r="E243" t="str">
            <v>UL/15 Farideal House,Opp Jain Dairy,Nr Swastik Cross Road,</v>
          </cell>
          <cell r="F243" t="str">
            <v>Navrangpura, Ahmedabad</v>
          </cell>
          <cell r="G243" t="str">
            <v>Ahmedabad</v>
          </cell>
          <cell r="H243" t="str">
            <v>Ahmedabad</v>
          </cell>
          <cell r="I243">
            <v>380009</v>
          </cell>
          <cell r="J243" t="str">
            <v>24AAAHY7521E2Z9</v>
          </cell>
          <cell r="K243" t="str">
            <v>AAAHY7521E</v>
          </cell>
          <cell r="L243" t="str">
            <v>kaizennowahd@gmail.com</v>
          </cell>
          <cell r="M243" t="str">
            <v>9978985558, 9979723377</v>
          </cell>
          <cell r="O243" t="str">
            <v>B</v>
          </cell>
          <cell r="P243" t="str">
            <v>B</v>
          </cell>
        </row>
        <row r="244">
          <cell r="A244" t="str">
            <v>N-253</v>
          </cell>
          <cell r="B244">
            <v>243</v>
          </cell>
          <cell r="C244">
            <v>253</v>
          </cell>
          <cell r="D244" t="str">
            <v>KAMDHENU RENEWABLES</v>
          </cell>
          <cell r="E244" t="str">
            <v>33/3/49,New Street Opp Poltry Farm,Lal Bunglow Athwalines</v>
          </cell>
          <cell r="F244" t="str">
            <v>Surat</v>
          </cell>
          <cell r="G244" t="str">
            <v>Surat</v>
          </cell>
          <cell r="H244" t="str">
            <v>Surat</v>
          </cell>
          <cell r="I244">
            <v>395007</v>
          </cell>
          <cell r="J244" t="str">
            <v>24DFDPP8484N1ZN</v>
          </cell>
          <cell r="K244" t="str">
            <v>DFDPP8484N</v>
          </cell>
          <cell r="L244" t="str">
            <v>kamdhenurenewables@gmail.com</v>
          </cell>
          <cell r="M244" t="str">
            <v>8511189994, 9428140216</v>
          </cell>
          <cell r="O244" t="str">
            <v>B</v>
          </cell>
          <cell r="P244" t="str">
            <v>B</v>
          </cell>
        </row>
        <row r="245">
          <cell r="A245" t="str">
            <v>N-254</v>
          </cell>
          <cell r="B245">
            <v>244</v>
          </cell>
          <cell r="C245">
            <v>254</v>
          </cell>
          <cell r="D245" t="str">
            <v>GRE Electronics Pvt.Ltd</v>
          </cell>
          <cell r="E245" t="str">
            <v>PLOT NO.: 423 GIDC-II</v>
          </cell>
          <cell r="F245" t="str">
            <v xml:space="preserve"> DEDIYASAN</v>
          </cell>
          <cell r="G245" t="str">
            <v xml:space="preserve"> MEHSANA 384002</v>
          </cell>
          <cell r="H245" t="str">
            <v>MEHSANA</v>
          </cell>
          <cell r="I245">
            <v>384002</v>
          </cell>
          <cell r="J245" t="str">
            <v>24AADCG3041P1ZL</v>
          </cell>
          <cell r="K245" t="str">
            <v>AADCG3041P</v>
          </cell>
          <cell r="L245" t="str">
            <v>info@greindia.com</v>
          </cell>
          <cell r="M245" t="str">
            <v>9825070480, 9909925740</v>
          </cell>
          <cell r="N245" t="str">
            <v>SRT-PG-A-312</v>
          </cell>
          <cell r="O245" t="str">
            <v>A</v>
          </cell>
          <cell r="P245" t="str">
            <v>A</v>
          </cell>
        </row>
        <row r="246">
          <cell r="A246" t="str">
            <v>N-255</v>
          </cell>
          <cell r="B246">
            <v>245</v>
          </cell>
          <cell r="C246">
            <v>255</v>
          </cell>
          <cell r="D246" t="str">
            <v>Kashish Transpower</v>
          </cell>
          <cell r="E246" t="str">
            <v>5Dharmaraj row house b/h Raghuvir School</v>
          </cell>
          <cell r="F246" t="str">
            <v xml:space="preserve"> Opp.Panchvati ParkNava Naroda</v>
          </cell>
          <cell r="G246" t="str">
            <v>Nava Naroda</v>
          </cell>
          <cell r="H246" t="str">
            <v>AHMEDABAD</v>
          </cell>
          <cell r="I246">
            <v>382350</v>
          </cell>
          <cell r="J246" t="str">
            <v>24DVOPK7282Q1ZK</v>
          </cell>
          <cell r="K246" t="str">
            <v>DVOPK7282Q</v>
          </cell>
          <cell r="L246" t="str">
            <v>kashishtrp@hotmail.com,kashishtrp@gmail.com</v>
          </cell>
          <cell r="M246" t="str">
            <v>9722516166, 9714600460</v>
          </cell>
          <cell r="N246" t="str">
            <v>SRT-PG-B-393</v>
          </cell>
          <cell r="O246" t="str">
            <v>B</v>
          </cell>
          <cell r="P246" t="str">
            <v>B</v>
          </cell>
        </row>
        <row r="247">
          <cell r="A247" t="str">
            <v>N-256</v>
          </cell>
          <cell r="B247">
            <v>246</v>
          </cell>
          <cell r="C247">
            <v>256</v>
          </cell>
          <cell r="D247" t="str">
            <v>Kashyap Infraprojects Pvt. Ltd.</v>
          </cell>
          <cell r="E247" t="str">
            <v>502,Liberty Chambers,Timaliyawad,</v>
          </cell>
          <cell r="F247" t="str">
            <v>Nanpura,Surat-395001</v>
          </cell>
          <cell r="G247" t="str">
            <v>Surat</v>
          </cell>
          <cell r="H247" t="str">
            <v>SURAT</v>
          </cell>
          <cell r="I247">
            <v>395001</v>
          </cell>
          <cell r="J247" t="str">
            <v>24AADCK4500D1Z8</v>
          </cell>
          <cell r="K247" t="str">
            <v>AADCK4500D</v>
          </cell>
          <cell r="L247" t="str">
            <v>Hiren.bhavsar@kashyap.in</v>
          </cell>
          <cell r="M247">
            <v>9898031010</v>
          </cell>
          <cell r="O247" t="str">
            <v>A</v>
          </cell>
          <cell r="P247" t="str">
            <v>A</v>
          </cell>
        </row>
        <row r="248">
          <cell r="A248" t="str">
            <v>N-257</v>
          </cell>
          <cell r="B248">
            <v>247</v>
          </cell>
          <cell r="C248">
            <v>257</v>
          </cell>
          <cell r="D248" t="str">
            <v>Kunthu Consultants Pvt Ltd (OPC)</v>
          </cell>
          <cell r="E248" t="str">
            <v xml:space="preserve">304 Daffodils Flats Purshottam Nagar </v>
          </cell>
          <cell r="F248" t="str">
            <v xml:space="preserve">Subhanpura </v>
          </cell>
          <cell r="G248" t="str">
            <v>Vadodara-390023</v>
          </cell>
          <cell r="H248" t="str">
            <v>VADODARA</v>
          </cell>
          <cell r="I248">
            <v>390023</v>
          </cell>
          <cell r="J248" t="str">
            <v>24AAGCK0663G1ZR</v>
          </cell>
          <cell r="K248" t="str">
            <v>AAGCK0663G</v>
          </cell>
          <cell r="L248" t="str">
            <v>neelesh@kunthusolar.com;KUNTHUCONSULTANTS@YAHOO.COM</v>
          </cell>
          <cell r="M248">
            <v>7405992700</v>
          </cell>
          <cell r="N248" t="str">
            <v>SRT-PG-A-314</v>
          </cell>
          <cell r="O248" t="str">
            <v>A</v>
          </cell>
          <cell r="P248" t="str">
            <v>A</v>
          </cell>
        </row>
        <row r="249">
          <cell r="A249" t="str">
            <v>N-258</v>
          </cell>
          <cell r="B249">
            <v>248</v>
          </cell>
          <cell r="C249">
            <v>258</v>
          </cell>
          <cell r="D249" t="str">
            <v>Sarjan Construction Pvt Ltd</v>
          </cell>
          <cell r="E249" t="str">
            <v>First Floor, Dandev Complex</v>
          </cell>
          <cell r="F249" t="str">
            <v xml:space="preserve">Swaminarayan Road, </v>
          </cell>
          <cell r="G249" t="str">
            <v>Rajula</v>
          </cell>
          <cell r="H249" t="str">
            <v>Rajula</v>
          </cell>
          <cell r="I249">
            <v>365560</v>
          </cell>
          <cell r="J249" t="str">
            <v>24AALCS5329Q1ZO</v>
          </cell>
          <cell r="K249" t="str">
            <v>AALCS5329Q</v>
          </cell>
          <cell r="L249" t="str">
            <v>kdpatel@sarjanconstruction.com</v>
          </cell>
          <cell r="M249">
            <v>9824212075</v>
          </cell>
          <cell r="O249" t="str">
            <v>B</v>
          </cell>
          <cell r="P249" t="str">
            <v>B</v>
          </cell>
        </row>
        <row r="250">
          <cell r="A250" t="str">
            <v>N-293</v>
          </cell>
          <cell r="B250">
            <v>249</v>
          </cell>
          <cell r="C250">
            <v>293</v>
          </cell>
          <cell r="D250" t="str">
            <v>Mashru Energy LLP</v>
          </cell>
          <cell r="E250" t="str">
            <v>801 Western House,</v>
          </cell>
          <cell r="F250" t="str">
            <v>Near Mittal Ind. Estate,</v>
          </cell>
          <cell r="G250" t="str">
            <v>Marol Andheri East.</v>
          </cell>
          <cell r="H250" t="str">
            <v>MUMBAI</v>
          </cell>
          <cell r="I250">
            <v>400059</v>
          </cell>
          <cell r="J250" t="str">
            <v>24ABHFM8299D1ZY</v>
          </cell>
          <cell r="K250" t="str">
            <v>ABHFM8299D</v>
          </cell>
          <cell r="L250" t="str">
            <v>mashru.rushabh@gmail.com</v>
          </cell>
          <cell r="M250" t="str">
            <v>9819027080, 9833494770</v>
          </cell>
          <cell r="N250" t="str">
            <v>SRT-PG-B-258</v>
          </cell>
          <cell r="O250" t="str">
            <v>A</v>
          </cell>
          <cell r="P250" t="str">
            <v>B</v>
          </cell>
        </row>
        <row r="251">
          <cell r="A251" t="str">
            <v>N-260</v>
          </cell>
          <cell r="B251">
            <v>250</v>
          </cell>
          <cell r="C251">
            <v>260</v>
          </cell>
          <cell r="D251" t="str">
            <v>SHREE KHODIYAR SOLAR PVT LTD</v>
          </cell>
          <cell r="E251" t="str">
            <v xml:space="preserve">Plot No 3 First Floor Ram Nagar </v>
          </cell>
          <cell r="F251" t="str">
            <v xml:space="preserve"> Kothariya Service Road Near Hudco Chokdi</v>
          </cell>
          <cell r="G251" t="str">
            <v xml:space="preserve"> Rajkot -360 002</v>
          </cell>
          <cell r="H251" t="str">
            <v>RAJKOT</v>
          </cell>
          <cell r="I251">
            <v>360002</v>
          </cell>
          <cell r="J251" t="str">
            <v>24AAUCS6881L1ZE</v>
          </cell>
          <cell r="K251" t="str">
            <v>AAUCS6881L</v>
          </cell>
          <cell r="L251" t="str">
            <v>Sk.solar@yahoo.com</v>
          </cell>
          <cell r="M251">
            <v>9825820612</v>
          </cell>
          <cell r="N251" t="str">
            <v>SRT-PG-B-277</v>
          </cell>
          <cell r="O251" t="str">
            <v>B</v>
          </cell>
          <cell r="P251" t="str">
            <v>B</v>
          </cell>
        </row>
        <row r="252">
          <cell r="A252" t="str">
            <v>N-261</v>
          </cell>
          <cell r="B252">
            <v>251</v>
          </cell>
          <cell r="C252">
            <v>261</v>
          </cell>
          <cell r="D252" t="str">
            <v>SET VENTURES</v>
          </cell>
          <cell r="E252" t="str">
            <v>309, Parshwanath Business park</v>
          </cell>
          <cell r="F252" t="str">
            <v>Nr. Auda Garden, Prahladnagar</v>
          </cell>
          <cell r="G252" t="str">
            <v>Ahmedabad</v>
          </cell>
          <cell r="H252" t="str">
            <v>AHMEDABAD</v>
          </cell>
          <cell r="I252">
            <v>380015</v>
          </cell>
          <cell r="J252" t="str">
            <v>24BKUPP0977L1ZB</v>
          </cell>
          <cell r="K252" t="str">
            <v>BKUPP0977L</v>
          </cell>
          <cell r="L252" t="str">
            <v>setventures01@gmail.com</v>
          </cell>
          <cell r="M252" t="str">
            <v>9726500300, 7575021010</v>
          </cell>
          <cell r="O252" t="str">
            <v>B</v>
          </cell>
          <cell r="P252" t="str">
            <v>B</v>
          </cell>
        </row>
        <row r="253">
          <cell r="A253" t="str">
            <v>N-262</v>
          </cell>
          <cell r="B253">
            <v>252</v>
          </cell>
          <cell r="C253">
            <v>262</v>
          </cell>
          <cell r="D253" t="str">
            <v>POWERTRAC SOLAR PROJECTS LIMITED</v>
          </cell>
          <cell r="E253" t="str">
            <v>SURVEY NO - 451, BEHIND ARDEEC ENGINEERING</v>
          </cell>
          <cell r="F253" t="str">
            <v>AMBAVADI, WADHWAN GIDC,</v>
          </cell>
          <cell r="G253" t="str">
            <v>SURENDRANAGAR</v>
          </cell>
          <cell r="H253" t="str">
            <v>SURENDRANAGAR</v>
          </cell>
          <cell r="I253" t="str">
            <v>363035,</v>
          </cell>
          <cell r="J253" t="str">
            <v>24AAHCP2875N1ZW</v>
          </cell>
          <cell r="K253" t="str">
            <v>AAHCP2875N</v>
          </cell>
          <cell r="L253" t="str">
            <v>kishor@powertracsolar.com</v>
          </cell>
          <cell r="M253" t="str">
            <v>9909954618, 7573014610</v>
          </cell>
          <cell r="O253" t="str">
            <v>A</v>
          </cell>
          <cell r="P253" t="str">
            <v>A</v>
          </cell>
        </row>
        <row r="254">
          <cell r="A254" t="str">
            <v>N-263</v>
          </cell>
          <cell r="B254">
            <v>253</v>
          </cell>
          <cell r="C254">
            <v>263</v>
          </cell>
          <cell r="D254" t="str">
            <v>KOSOL ENERGIE PVT. LTD.</v>
          </cell>
          <cell r="E254" t="str">
            <v>193 ‘Kalthia House’ Satyagrah Chhavni</v>
          </cell>
          <cell r="F254" t="str">
            <v xml:space="preserve"> S.G. Highway Opp. Iscon Mall Ahmedabad</v>
          </cell>
          <cell r="G254" t="str">
            <v xml:space="preserve"> Ahmedabad</v>
          </cell>
          <cell r="H254" t="str">
            <v>AHMEDABAD</v>
          </cell>
          <cell r="I254">
            <v>380015</v>
          </cell>
          <cell r="J254" t="str">
            <v>24AABCH6266P1Z5</v>
          </cell>
          <cell r="K254" t="str">
            <v>AABCH6266P</v>
          </cell>
          <cell r="L254" t="str">
            <v>bharat@sunray.co.in</v>
          </cell>
          <cell r="M254" t="str">
            <v>98256 03058, 9825207677</v>
          </cell>
          <cell r="N254" t="str">
            <v>SRT-PG-A-378</v>
          </cell>
          <cell r="O254" t="str">
            <v>A</v>
          </cell>
          <cell r="P254" t="str">
            <v>A</v>
          </cell>
        </row>
        <row r="255">
          <cell r="A255" t="str">
            <v>N-264</v>
          </cell>
          <cell r="B255">
            <v>254</v>
          </cell>
          <cell r="C255">
            <v>264</v>
          </cell>
          <cell r="D255" t="str">
            <v>KOTSON PROJECTS PRIVATE LIMITED</v>
          </cell>
          <cell r="E255" t="str">
            <v>C-306,Business Park,PDPU Road,</v>
          </cell>
          <cell r="F255" t="str">
            <v>Raysan,Gandhinagar</v>
          </cell>
          <cell r="G255" t="str">
            <v>Gandhinagar</v>
          </cell>
          <cell r="H255" t="str">
            <v>Gandhinagar</v>
          </cell>
          <cell r="I255">
            <v>382421</v>
          </cell>
          <cell r="J255" t="str">
            <v>24AAHCK8722D1ZO</v>
          </cell>
          <cell r="K255" t="str">
            <v>24AAHCK8722D</v>
          </cell>
          <cell r="L255" t="str">
            <v>kotsonprojects@gmail.com</v>
          </cell>
          <cell r="M255" t="str">
            <v>9978909595, 9106317701</v>
          </cell>
          <cell r="O255" t="str">
            <v>B</v>
          </cell>
          <cell r="P255" t="str">
            <v>B</v>
          </cell>
        </row>
        <row r="256">
          <cell r="A256" t="str">
            <v>N-265</v>
          </cell>
          <cell r="B256">
            <v>255</v>
          </cell>
          <cell r="C256">
            <v>265</v>
          </cell>
          <cell r="D256" t="str">
            <v>Parsana Krinisha Nandlal</v>
          </cell>
          <cell r="E256" t="str">
            <v>301, SHREENATHJI SHOPPING MALL</v>
          </cell>
          <cell r="F256" t="str">
            <v>KHALILPUR ROAD,</v>
          </cell>
          <cell r="G256" t="str">
            <v>JUNAGADH</v>
          </cell>
          <cell r="H256" t="str">
            <v>Junagadh</v>
          </cell>
          <cell r="I256">
            <v>362002</v>
          </cell>
          <cell r="J256" t="str">
            <v>24FQSPP6410G12K</v>
          </cell>
          <cell r="K256" t="str">
            <v>FQSPP6410G</v>
          </cell>
          <cell r="L256" t="str">
            <v>parsanakrinisha@gmail.com</v>
          </cell>
          <cell r="M256" t="str">
            <v xml:space="preserve">9427964928, 9909461399 </v>
          </cell>
          <cell r="O256" t="str">
            <v>B</v>
          </cell>
          <cell r="P256" t="str">
            <v>B</v>
          </cell>
        </row>
        <row r="257">
          <cell r="A257" t="str">
            <v>N-266</v>
          </cell>
          <cell r="B257">
            <v>256</v>
          </cell>
          <cell r="C257">
            <v>266</v>
          </cell>
          <cell r="D257" t="str">
            <v>KRISHA SOLAR SOLUTIONS</v>
          </cell>
          <cell r="E257" t="str">
            <v>2 GF JILDHARA COMPLEX</v>
          </cell>
          <cell r="F257" t="str">
            <v xml:space="preserve"> NR MAHAKALI TEMPLE 22 JAGNATH PLOT</v>
          </cell>
          <cell r="G257" t="str">
            <v>Dr.Yagnik Road</v>
          </cell>
          <cell r="H257" t="str">
            <v>RAJKOT</v>
          </cell>
          <cell r="I257">
            <v>360001</v>
          </cell>
          <cell r="J257" t="str">
            <v>24AGZPM7243E1Z1</v>
          </cell>
          <cell r="K257" t="str">
            <v>AGZPM7243E</v>
          </cell>
          <cell r="L257" t="str">
            <v>acctkrishasolar@gmail.com</v>
          </cell>
          <cell r="M257">
            <v>9824189168</v>
          </cell>
          <cell r="N257" t="str">
            <v>SRT-PG-B-132</v>
          </cell>
          <cell r="O257" t="str">
            <v>B</v>
          </cell>
          <cell r="P257" t="str">
            <v>B</v>
          </cell>
        </row>
        <row r="258">
          <cell r="A258" t="str">
            <v>N-267</v>
          </cell>
          <cell r="B258">
            <v>257</v>
          </cell>
          <cell r="C258">
            <v>267</v>
          </cell>
          <cell r="D258" t="str">
            <v>Krishna Electricals</v>
          </cell>
          <cell r="E258" t="str">
            <v>7 Harikrishna Complex</v>
          </cell>
          <cell r="F258" t="str">
            <v>Vanthali Swami gate</v>
          </cell>
          <cell r="G258" t="str">
            <v>Timbavadi, Junagadh</v>
          </cell>
          <cell r="H258" t="str">
            <v>Junagadh</v>
          </cell>
          <cell r="I258">
            <v>362015</v>
          </cell>
          <cell r="J258" t="str">
            <v>24AALPO3222H1ZW</v>
          </cell>
          <cell r="K258" t="str">
            <v>AALPO3222H</v>
          </cell>
          <cell r="L258" t="str">
            <v>krishnasolar2021@gmail.com;ramesh.odedara@yahoo.com</v>
          </cell>
          <cell r="M258">
            <v>9898388933</v>
          </cell>
          <cell r="O258" t="str">
            <v>B</v>
          </cell>
          <cell r="P258" t="str">
            <v>B</v>
          </cell>
        </row>
        <row r="259">
          <cell r="A259" t="str">
            <v>N-268</v>
          </cell>
          <cell r="B259">
            <v>258</v>
          </cell>
          <cell r="C259">
            <v>268</v>
          </cell>
          <cell r="D259" t="str">
            <v>Ksquare Energy</v>
          </cell>
          <cell r="E259" t="str">
            <v>331 - Sahjanandd Business Park</v>
          </cell>
          <cell r="F259" t="str">
            <v>Opp. Merigold Restaurant</v>
          </cell>
          <cell r="G259" t="str">
            <v>SP Ring Road</v>
          </cell>
          <cell r="H259" t="str">
            <v>Odhav</v>
          </cell>
          <cell r="I259">
            <v>382415</v>
          </cell>
          <cell r="J259" t="str">
            <v>24FYZPS9113J1ZH</v>
          </cell>
          <cell r="K259" t="str">
            <v>FYZPS9113J</v>
          </cell>
          <cell r="L259" t="str">
            <v>ksquareenergy@gmail.com;mayank.ksquare@gmail.com</v>
          </cell>
          <cell r="M259" t="str">
            <v>9428866620, 7227931916</v>
          </cell>
          <cell r="N259" t="str">
            <v>SRT-PG-A-040</v>
          </cell>
          <cell r="O259" t="str">
            <v>A</v>
          </cell>
          <cell r="P259" t="str">
            <v>A</v>
          </cell>
        </row>
        <row r="260">
          <cell r="A260" t="str">
            <v>N-269</v>
          </cell>
          <cell r="B260">
            <v>259</v>
          </cell>
          <cell r="C260">
            <v>269</v>
          </cell>
          <cell r="D260" t="str">
            <v>KAVISHWAR SALES AND SERVICE</v>
          </cell>
          <cell r="E260" t="str">
            <v>SHOP NO.4 SAI PUNJAN B/H NANDANVAN SOC.</v>
          </cell>
          <cell r="F260" t="str">
            <v xml:space="preserve"> NR.RANCHOD PARK JAHANGIRPURA</v>
          </cell>
          <cell r="G260" t="str">
            <v xml:space="preserve"> SURAT.-395005</v>
          </cell>
          <cell r="H260" t="str">
            <v>SURAT</v>
          </cell>
          <cell r="I260">
            <v>395005</v>
          </cell>
          <cell r="J260" t="str">
            <v>24ANFPB9440B1ZK</v>
          </cell>
          <cell r="K260" t="str">
            <v>ANFPB9440B</v>
          </cell>
          <cell r="L260" t="str">
            <v>kavishwarsales@gamil.com</v>
          </cell>
          <cell r="M260" t="str">
            <v>9825539957, 9484416600</v>
          </cell>
          <cell r="N260" t="str">
            <v>SRT-PG-A-154</v>
          </cell>
          <cell r="O260" t="str">
            <v>A</v>
          </cell>
          <cell r="P260" t="str">
            <v>A</v>
          </cell>
        </row>
        <row r="261">
          <cell r="A261" t="str">
            <v>N-270</v>
          </cell>
          <cell r="B261">
            <v>260</v>
          </cell>
          <cell r="C261">
            <v>270</v>
          </cell>
          <cell r="D261" t="str">
            <v>KUNAL POWER</v>
          </cell>
          <cell r="E261" t="str">
            <v>NH 8-B, TATKAL CHOKDI</v>
          </cell>
          <cell r="F261" t="str">
            <v>NEAR HP PETROL PUMP</v>
          </cell>
          <cell r="G261" t="str">
            <v>JETPUR</v>
          </cell>
          <cell r="H261" t="str">
            <v>JETPUR</v>
          </cell>
          <cell r="I261" t="str">
            <v>360370,</v>
          </cell>
          <cell r="J261" t="str">
            <v>24AYYPM5174D1Z1</v>
          </cell>
          <cell r="K261" t="str">
            <v>AYYPM5174D</v>
          </cell>
          <cell r="L261" t="str">
            <v>KUNALPOWER9220@GMAIL.COM</v>
          </cell>
          <cell r="M261">
            <v>8511111762</v>
          </cell>
          <cell r="O261" t="str">
            <v>B</v>
          </cell>
          <cell r="P261" t="str">
            <v>B</v>
          </cell>
        </row>
        <row r="262">
          <cell r="A262" t="str">
            <v>N-271</v>
          </cell>
          <cell r="B262">
            <v>261</v>
          </cell>
          <cell r="C262">
            <v>271</v>
          </cell>
          <cell r="D262" t="str">
            <v>La Carte Retailers Pvt Ltd</v>
          </cell>
          <cell r="E262" t="str">
            <v>1, MONA PARK SOCIETY</v>
          </cell>
          <cell r="F262" t="str">
            <v>VASTRAPUR RAILWAY STATION ROAD</v>
          </cell>
          <cell r="G262" t="str">
            <v>JIVRAJ PARK,</v>
          </cell>
          <cell r="H262" t="str">
            <v>AHMEDABAD</v>
          </cell>
          <cell r="I262">
            <v>380051</v>
          </cell>
          <cell r="J262" t="str">
            <v>24AACCL6168P1ZZ</v>
          </cell>
          <cell r="K262" t="str">
            <v>AACCL6168P</v>
          </cell>
          <cell r="L262" t="str">
            <v>lacarte09@gmail.com</v>
          </cell>
          <cell r="M262">
            <v>9909920700</v>
          </cell>
          <cell r="N262" t="str">
            <v>SRT-PG-A-214</v>
          </cell>
          <cell r="O262" t="str">
            <v>B</v>
          </cell>
          <cell r="P262" t="str">
            <v>B</v>
          </cell>
        </row>
        <row r="263">
          <cell r="A263" t="str">
            <v>N-273</v>
          </cell>
          <cell r="B263">
            <v>262</v>
          </cell>
          <cell r="C263">
            <v>273</v>
          </cell>
          <cell r="D263" t="str">
            <v>LEEJI SOLAR ENERGY</v>
          </cell>
          <cell r="E263" t="str">
            <v>First Floor, Flat No 101, Sundaram Flat D</v>
          </cell>
          <cell r="F263" t="str">
            <v xml:space="preserve">Punit Park Street No-3, 150 ft Ring Road </v>
          </cell>
          <cell r="G263" t="str">
            <v>Rajkot</v>
          </cell>
          <cell r="H263" t="str">
            <v>RAJKOT</v>
          </cell>
          <cell r="I263">
            <v>360004</v>
          </cell>
          <cell r="J263" t="str">
            <v>24AJEPH5821P1Z1</v>
          </cell>
          <cell r="K263" t="str">
            <v>AJEPH5821P</v>
          </cell>
          <cell r="L263" t="str">
            <v>leejisolar@gmail.com</v>
          </cell>
          <cell r="M263">
            <v>9016653486</v>
          </cell>
          <cell r="O263" t="str">
            <v>B</v>
          </cell>
          <cell r="P263" t="str">
            <v>B</v>
          </cell>
        </row>
        <row r="264">
          <cell r="A264" t="str">
            <v>N-274</v>
          </cell>
          <cell r="B264">
            <v>263</v>
          </cell>
          <cell r="C264">
            <v>274</v>
          </cell>
          <cell r="D264" t="str">
            <v>LGM ENERGY AND INFRACON LLP</v>
          </cell>
          <cell r="E264" t="str">
            <v>D.M Park Block No 7, Plot no 1-2, B/H Raj Residency</v>
          </cell>
          <cell r="F264" t="str">
            <v>Jithariya Hanuman Temple</v>
          </cell>
          <cell r="G264" t="str">
            <v>Rajkot</v>
          </cell>
          <cell r="H264" t="str">
            <v>RAJKOT</v>
          </cell>
          <cell r="I264">
            <v>360004</v>
          </cell>
          <cell r="J264" t="str">
            <v>24AAIFL3550A1ZU</v>
          </cell>
          <cell r="K264" t="str">
            <v>AAIFL3550A</v>
          </cell>
          <cell r="L264" t="str">
            <v>lgmenergyandinfraconllp@gmail.com</v>
          </cell>
          <cell r="M264">
            <v>9033343757</v>
          </cell>
          <cell r="O264" t="str">
            <v>B</v>
          </cell>
          <cell r="P264" t="str">
            <v>B</v>
          </cell>
        </row>
        <row r="265">
          <cell r="A265" t="str">
            <v>N-276</v>
          </cell>
          <cell r="B265">
            <v>264</v>
          </cell>
          <cell r="C265">
            <v>276</v>
          </cell>
          <cell r="D265" t="str">
            <v>LOBEL SOLAR POWER SYSTEM</v>
          </cell>
          <cell r="E265" t="str">
            <v>Nr,Santram Temple.</v>
          </cell>
          <cell r="F265" t="str">
            <v>Padra</v>
          </cell>
          <cell r="G265" t="str">
            <v>VADODARA</v>
          </cell>
          <cell r="H265" t="str">
            <v>VADODARA</v>
          </cell>
          <cell r="I265">
            <v>391440</v>
          </cell>
          <cell r="J265" t="str">
            <v>24AAEFL2764Q1ZV</v>
          </cell>
          <cell r="K265" t="str">
            <v>AAEFL2764Q</v>
          </cell>
          <cell r="L265" t="str">
            <v>info@lobelpower.com;LOBELPOWER@GMAIL.COM</v>
          </cell>
          <cell r="M265" t="str">
            <v>9327007852, 9327007854</v>
          </cell>
          <cell r="N265" t="str">
            <v>SRT-PG-A-171</v>
          </cell>
          <cell r="O265" t="str">
            <v>A</v>
          </cell>
          <cell r="P265" t="str">
            <v>A</v>
          </cell>
        </row>
        <row r="266">
          <cell r="A266" t="str">
            <v>N-277</v>
          </cell>
          <cell r="B266">
            <v>265</v>
          </cell>
          <cell r="C266">
            <v>277</v>
          </cell>
          <cell r="D266" t="str">
            <v>LOGICTECH SOLAR AND AUTOMATION PRIVATE LIMITED</v>
          </cell>
          <cell r="E266" t="str">
            <v>SF-11,Sumer Complex,Harinagar Crosssing,</v>
          </cell>
          <cell r="F266" t="str">
            <v>Gotri Road, Vadodara</v>
          </cell>
          <cell r="G266" t="str">
            <v>Vadodara</v>
          </cell>
          <cell r="H266" t="str">
            <v>Vadodara</v>
          </cell>
          <cell r="I266">
            <v>390007</v>
          </cell>
          <cell r="J266" t="str">
            <v>24AADCL2560N1ZE</v>
          </cell>
          <cell r="K266" t="str">
            <v>AADCL2560N</v>
          </cell>
          <cell r="L266" t="str">
            <v>logictech9898877373@gmail.com</v>
          </cell>
          <cell r="M266">
            <v>9898877373</v>
          </cell>
          <cell r="O266" t="str">
            <v>B</v>
          </cell>
          <cell r="P266" t="str">
            <v>B</v>
          </cell>
        </row>
        <row r="267">
          <cell r="A267" t="str">
            <v>N-278</v>
          </cell>
          <cell r="B267">
            <v>266</v>
          </cell>
          <cell r="C267">
            <v>278</v>
          </cell>
          <cell r="D267" t="str">
            <v>MARUTI ELECTRICALS</v>
          </cell>
          <cell r="E267" t="str">
            <v>C/14 MRUDUL PARK SOCIETY-2 NR NILKAMAL SOCIETY</v>
          </cell>
          <cell r="F267" t="str">
            <v xml:space="preserve"> SOLA ROAD</v>
          </cell>
          <cell r="G267" t="str">
            <v xml:space="preserve"> AHMEDABAD</v>
          </cell>
          <cell r="H267" t="str">
            <v>Ahmedabad</v>
          </cell>
          <cell r="I267">
            <v>380061</v>
          </cell>
          <cell r="J267" t="str">
            <v>24CFSPP3306P1ZU</v>
          </cell>
          <cell r="K267" t="str">
            <v>CFSPP3306P</v>
          </cell>
          <cell r="L267" t="str">
            <v>info.maruti16@yahoo.com</v>
          </cell>
          <cell r="M267">
            <v>9727474683</v>
          </cell>
          <cell r="N267" t="str">
            <v>SRT-PG-B-019</v>
          </cell>
          <cell r="O267" t="str">
            <v>B</v>
          </cell>
          <cell r="P267" t="str">
            <v>B</v>
          </cell>
        </row>
        <row r="268">
          <cell r="A268" t="str">
            <v>N-279</v>
          </cell>
          <cell r="B268">
            <v>267</v>
          </cell>
          <cell r="C268">
            <v>279</v>
          </cell>
          <cell r="D268" t="str">
            <v>Luxsoli Technologies Pvt. Ltd.</v>
          </cell>
          <cell r="E268" t="str">
            <v>20 Saket Soc.Dharampur Road Abrama</v>
          </cell>
          <cell r="F268" t="str">
            <v xml:space="preserve"> Valsad</v>
          </cell>
          <cell r="G268" t="str">
            <v>Valsad</v>
          </cell>
          <cell r="H268" t="str">
            <v>VALSAD</v>
          </cell>
          <cell r="I268">
            <v>396001</v>
          </cell>
          <cell r="J268" t="str">
            <v>24AABCL5773H1ZG</v>
          </cell>
          <cell r="K268" t="str">
            <v>AABCL5773H</v>
          </cell>
          <cell r="L268" t="str">
            <v>info@luxsoli.in</v>
          </cell>
          <cell r="M268">
            <v>9979885605</v>
          </cell>
          <cell r="N268" t="str">
            <v>SRT-PG-A-439</v>
          </cell>
          <cell r="O268" t="str">
            <v>A</v>
          </cell>
          <cell r="P268" t="str">
            <v>A</v>
          </cell>
        </row>
        <row r="269">
          <cell r="A269" t="str">
            <v>N-280</v>
          </cell>
          <cell r="B269">
            <v>268</v>
          </cell>
          <cell r="C269">
            <v>280</v>
          </cell>
          <cell r="D269" t="str">
            <v>Madhav Technicals</v>
          </cell>
          <cell r="E269" t="str">
            <v>Sheri No.8 131/A Sarita Society</v>
          </cell>
          <cell r="F269" t="str">
            <v xml:space="preserve"> Chittra Road</v>
          </cell>
          <cell r="G269" t="str">
            <v>Bhavnagar</v>
          </cell>
          <cell r="H269" t="str">
            <v>BHAVNAGAR</v>
          </cell>
          <cell r="I269">
            <v>364001</v>
          </cell>
          <cell r="J269" t="str">
            <v>24CNUPM1357D1ZW</v>
          </cell>
          <cell r="K269" t="str">
            <v>CNUPM1357D</v>
          </cell>
          <cell r="L269" t="str">
            <v>madhavtechnicals@gmail.com</v>
          </cell>
          <cell r="M269" t="str">
            <v>9737384121, 7778886103</v>
          </cell>
          <cell r="N269" t="str">
            <v>SRT-PG-B-422</v>
          </cell>
          <cell r="O269" t="str">
            <v>A</v>
          </cell>
          <cell r="P269" t="str">
            <v>A</v>
          </cell>
        </row>
        <row r="270">
          <cell r="A270" t="str">
            <v>N-281</v>
          </cell>
          <cell r="B270">
            <v>269</v>
          </cell>
          <cell r="C270">
            <v>281</v>
          </cell>
          <cell r="D270" t="str">
            <v>MADHAVAN AUTOMOBILE</v>
          </cell>
          <cell r="E270" t="str">
            <v>B-44, Marketing Yard</v>
          </cell>
          <cell r="F270" t="str">
            <v>Chitra</v>
          </cell>
          <cell r="G270" t="str">
            <v>Bhavnagar</v>
          </cell>
          <cell r="H270" t="str">
            <v>Bhavnagar</v>
          </cell>
          <cell r="I270">
            <v>364004</v>
          </cell>
          <cell r="J270" t="str">
            <v>24HBFPS2231Q1Z7</v>
          </cell>
          <cell r="K270" t="str">
            <v>HBFPS2231Q</v>
          </cell>
          <cell r="L270" t="str">
            <v>madhavanautomobile@gmail.</v>
          </cell>
          <cell r="M270">
            <v>9723181015</v>
          </cell>
          <cell r="O270" t="str">
            <v>B</v>
          </cell>
          <cell r="P270" t="str">
            <v>B</v>
          </cell>
        </row>
        <row r="271">
          <cell r="A271" t="str">
            <v>N-282</v>
          </cell>
          <cell r="B271">
            <v>270</v>
          </cell>
          <cell r="C271">
            <v>282</v>
          </cell>
          <cell r="D271" t="str">
            <v>MADHAV ENTERPRISE</v>
          </cell>
          <cell r="E271" t="str">
            <v>A-192,Surbhi The Royal Town,Near Pasodara-Patiya,</v>
          </cell>
          <cell r="F271" t="str">
            <v>Kamrej,Surat-394185</v>
          </cell>
          <cell r="G271" t="str">
            <v>Surat</v>
          </cell>
          <cell r="H271" t="str">
            <v>Surat</v>
          </cell>
          <cell r="I271">
            <v>394185</v>
          </cell>
          <cell r="J271" t="str">
            <v>24ABMFM4356L1ZU</v>
          </cell>
          <cell r="K271" t="str">
            <v>ABMFM4356L</v>
          </cell>
          <cell r="L271" t="str">
            <v>madaventerprisesurat@gmail.com</v>
          </cell>
          <cell r="M271" t="str">
            <v>9913305044, 9375684185</v>
          </cell>
          <cell r="O271" t="str">
            <v>B</v>
          </cell>
          <cell r="P271" t="str">
            <v>B</v>
          </cell>
        </row>
        <row r="272">
          <cell r="A272" t="str">
            <v>N-283</v>
          </cell>
          <cell r="B272">
            <v>271</v>
          </cell>
          <cell r="C272">
            <v>283</v>
          </cell>
          <cell r="D272" t="str">
            <v>Mahalaxmi Electricals</v>
          </cell>
          <cell r="E272" t="str">
            <v xml:space="preserve">C-107 Supath-2 </v>
          </cell>
          <cell r="F272" t="str">
            <v xml:space="preserve">Near Old Vadaj Bus Stand Ashram Road </v>
          </cell>
          <cell r="G272" t="str">
            <v>Ahmedabad</v>
          </cell>
          <cell r="H272" t="str">
            <v>Ahmedabad</v>
          </cell>
          <cell r="I272">
            <v>380013</v>
          </cell>
          <cell r="J272" t="str">
            <v>24AAPFM3112Q2ZY</v>
          </cell>
          <cell r="K272" t="str">
            <v>AAPFM3112Q</v>
          </cell>
          <cell r="L272" t="str">
            <v>mahalaxmi.electricals_07@yahoo.com</v>
          </cell>
          <cell r="M272" t="str">
            <v>9662041546, 8238914975</v>
          </cell>
          <cell r="N272" t="str">
            <v>SRT-PG-A-041</v>
          </cell>
          <cell r="O272" t="str">
            <v>A</v>
          </cell>
          <cell r="P272" t="str">
            <v>A</v>
          </cell>
        </row>
        <row r="273">
          <cell r="A273" t="str">
            <v>N-284</v>
          </cell>
          <cell r="B273">
            <v>272</v>
          </cell>
          <cell r="C273">
            <v>284</v>
          </cell>
          <cell r="D273" t="str">
            <v>RASHI SOLAR ENERGY</v>
          </cell>
          <cell r="E273" t="str">
            <v>AKSHAR COMPLEXNR.JAY GANESH FORD SHOW ROOM NR-15 RAIYA TELEPHONE EXCHANGE</v>
          </cell>
          <cell r="F273" t="str">
            <v>150FEET RING ROAD RAJKOT</v>
          </cell>
          <cell r="G273" t="str">
            <v>Rajkot</v>
          </cell>
          <cell r="H273" t="str">
            <v>RAJKOT</v>
          </cell>
          <cell r="I273">
            <v>360004</v>
          </cell>
          <cell r="J273" t="str">
            <v>24ABYPV8696C1ZO</v>
          </cell>
          <cell r="K273" t="str">
            <v>ABYPV8696C</v>
          </cell>
          <cell r="L273" t="str">
            <v>vaghasiyajd@gmail.com</v>
          </cell>
          <cell r="M273">
            <v>9725252381</v>
          </cell>
          <cell r="N273" t="str">
            <v>SRT-PG-B-349</v>
          </cell>
          <cell r="O273" t="str">
            <v>B</v>
          </cell>
          <cell r="P273" t="str">
            <v>B</v>
          </cell>
        </row>
        <row r="274">
          <cell r="A274" t="str">
            <v>N-285</v>
          </cell>
          <cell r="B274">
            <v>273</v>
          </cell>
          <cell r="C274">
            <v>285</v>
          </cell>
          <cell r="D274" t="str">
            <v>MAKEFAST ENGINEERING</v>
          </cell>
          <cell r="E274" t="str">
            <v>5- Sardar nagar, Chakkargadh Road</v>
          </cell>
          <cell r="F274" t="str">
            <v>Amreli</v>
          </cell>
          <cell r="G274" t="str">
            <v>Amreli</v>
          </cell>
          <cell r="H274" t="str">
            <v>Amreli</v>
          </cell>
          <cell r="I274">
            <v>365601</v>
          </cell>
          <cell r="J274" t="str">
            <v>24CQNPK5442B1Z1</v>
          </cell>
          <cell r="K274" t="str">
            <v>CQNPK5442B</v>
          </cell>
          <cell r="L274" t="str">
            <v>makefastengineering@gmail.com</v>
          </cell>
          <cell r="M274">
            <v>9601128707</v>
          </cell>
          <cell r="O274" t="str">
            <v>B</v>
          </cell>
          <cell r="P274" t="str">
            <v>B</v>
          </cell>
        </row>
        <row r="275">
          <cell r="A275" t="str">
            <v>N-286</v>
          </cell>
          <cell r="B275">
            <v>274</v>
          </cell>
          <cell r="C275">
            <v>286</v>
          </cell>
          <cell r="D275" t="str">
            <v>GRACE RENEWABLE ENERGY PVT LTD</v>
          </cell>
          <cell r="E275" t="str">
            <v>43/103 THE CHAMBERS NEAR TGB HOTEL S.G.HIGHWAY</v>
          </cell>
          <cell r="F275" t="str">
            <v xml:space="preserve">BODAKDEV </v>
          </cell>
          <cell r="G275" t="str">
            <v xml:space="preserve"> AHMEDABAD-380054</v>
          </cell>
          <cell r="H275" t="str">
            <v>AHMEDABAD</v>
          </cell>
          <cell r="I275">
            <v>380054</v>
          </cell>
          <cell r="J275" t="str">
            <v>24AABCW4299B1ZE</v>
          </cell>
          <cell r="K275" t="str">
            <v>AABCW4299B</v>
          </cell>
          <cell r="L275" t="str">
            <v>manishbagadia@gmail.com</v>
          </cell>
          <cell r="M275" t="str">
            <v>9825013358,  7573977071</v>
          </cell>
          <cell r="N275" t="str">
            <v>SRT-PG-A-380</v>
          </cell>
          <cell r="O275" t="str">
            <v>A</v>
          </cell>
          <cell r="P275" t="str">
            <v>A</v>
          </cell>
        </row>
        <row r="276">
          <cell r="A276" t="str">
            <v>N-287</v>
          </cell>
          <cell r="B276">
            <v>275</v>
          </cell>
          <cell r="C276">
            <v>287</v>
          </cell>
          <cell r="D276" t="str">
            <v>MANYAH ENERGY PRIVATE LIMITED</v>
          </cell>
          <cell r="E276" t="str">
            <v xml:space="preserve">c-5-6 Galaxy Opel </v>
          </cell>
          <cell r="F276" t="str">
            <v xml:space="preserve">opp Madhhav homes </v>
          </cell>
          <cell r="G276" t="str">
            <v>vastral 382418</v>
          </cell>
          <cell r="H276" t="str">
            <v>Ahmedabad</v>
          </cell>
          <cell r="I276">
            <v>382418</v>
          </cell>
          <cell r="J276" t="str">
            <v>24AALCM9862C1Z9</v>
          </cell>
          <cell r="K276" t="str">
            <v>AALCM9862C</v>
          </cell>
          <cell r="L276" t="str">
            <v>manyahenergy@gmail.com</v>
          </cell>
          <cell r="M276">
            <v>8980599344</v>
          </cell>
          <cell r="N276" t="str">
            <v>SRT-PG-B-069</v>
          </cell>
          <cell r="O276" t="str">
            <v>B</v>
          </cell>
          <cell r="P276" t="str">
            <v>B</v>
          </cell>
        </row>
        <row r="277">
          <cell r="A277" t="str">
            <v>N-288</v>
          </cell>
          <cell r="B277">
            <v>276</v>
          </cell>
          <cell r="C277">
            <v>288</v>
          </cell>
          <cell r="D277" t="str">
            <v>MARUTI SOLAR POWER</v>
          </cell>
          <cell r="E277" t="str">
            <v xml:space="preserve">1st Flore SHREE HARI COMPLEX </v>
          </cell>
          <cell r="F277" t="str">
            <v>JASDAN ROAD VINCHHIYA</v>
          </cell>
          <cell r="G277" t="str">
            <v>DIST RAJKOT 360055</v>
          </cell>
          <cell r="H277" t="str">
            <v>RAJKOT</v>
          </cell>
          <cell r="I277">
            <v>360055</v>
          </cell>
          <cell r="J277" t="str">
            <v>24AEQPH8807J2Z3</v>
          </cell>
          <cell r="K277" t="str">
            <v>AEQPH8807J</v>
          </cell>
          <cell r="L277" t="str">
            <v>MARUTISOLARPOWER@GMAIL.COM</v>
          </cell>
          <cell r="M277">
            <v>9601905471</v>
          </cell>
          <cell r="N277" t="str">
            <v>SRT-PG-B-101</v>
          </cell>
          <cell r="O277" t="str">
            <v>B</v>
          </cell>
          <cell r="P277" t="str">
            <v xml:space="preserve">B </v>
          </cell>
        </row>
        <row r="278">
          <cell r="A278" t="str">
            <v>N-289</v>
          </cell>
          <cell r="B278">
            <v>277</v>
          </cell>
          <cell r="C278">
            <v>289</v>
          </cell>
          <cell r="D278" t="str">
            <v>MARUTI ENTERPRISE</v>
          </cell>
          <cell r="E278" t="str">
            <v>7/4,Vaniya Vadi,Tilara Nivas,</v>
          </cell>
          <cell r="F278" t="str">
            <v>Vaniya Vadi Main Road,Rajkot</v>
          </cell>
          <cell r="G278" t="str">
            <v>Rajkot</v>
          </cell>
          <cell r="H278" t="str">
            <v>RAJKOT</v>
          </cell>
          <cell r="I278">
            <v>360002</v>
          </cell>
          <cell r="J278" t="str">
            <v>24AGKPT4103F1ZM</v>
          </cell>
          <cell r="K278" t="str">
            <v>AGKPT4103F</v>
          </cell>
          <cell r="L278" t="str">
            <v>RAVI.TILARA.RK@GMAIL.COM</v>
          </cell>
          <cell r="M278">
            <v>9574977979</v>
          </cell>
          <cell r="O278" t="str">
            <v>B</v>
          </cell>
          <cell r="P278" t="str">
            <v>B</v>
          </cell>
        </row>
        <row r="279">
          <cell r="A279" t="str">
            <v>N-290</v>
          </cell>
          <cell r="B279">
            <v>278</v>
          </cell>
          <cell r="C279">
            <v>290</v>
          </cell>
          <cell r="D279" t="str">
            <v>Maruti Construction Co.</v>
          </cell>
          <cell r="E279" t="str">
            <v>B-504 Empire Business Hub,Siencity Road,</v>
          </cell>
          <cell r="F279" t="str">
            <v>Sola</v>
          </cell>
          <cell r="G279" t="str">
            <v>Ahmedabad</v>
          </cell>
          <cell r="H279" t="str">
            <v>Ahmedabad</v>
          </cell>
          <cell r="I279">
            <v>380060</v>
          </cell>
          <cell r="J279" t="str">
            <v>24AETPP7047M1ZP</v>
          </cell>
          <cell r="K279" t="str">
            <v>AETPP7047M</v>
          </cell>
          <cell r="L279" t="str">
            <v>marutcc9@gmail.com</v>
          </cell>
          <cell r="M279">
            <v>8866357637</v>
          </cell>
          <cell r="O279" t="str">
            <v>B</v>
          </cell>
          <cell r="P279" t="str">
            <v>B</v>
          </cell>
        </row>
        <row r="280">
          <cell r="A280" t="str">
            <v>N-292</v>
          </cell>
          <cell r="B280">
            <v>279</v>
          </cell>
          <cell r="C280">
            <v>292</v>
          </cell>
          <cell r="D280" t="str">
            <v>MARUTI TECHNOLOGIES</v>
          </cell>
          <cell r="E280" t="str">
            <v>A-10,DARSHANAM HOMESBEHIND,B/H NARAYAN GARDEN</v>
          </cell>
          <cell r="F280" t="str">
            <v>GOTRI ROAD</v>
          </cell>
          <cell r="G280" t="str">
            <v>VADODARA</v>
          </cell>
          <cell r="H280" t="str">
            <v>VADODARA</v>
          </cell>
          <cell r="I280">
            <v>390021</v>
          </cell>
          <cell r="J280" t="str">
            <v>24AAQFM5173L1ZR</v>
          </cell>
          <cell r="K280" t="str">
            <v>AAQFM5173L</v>
          </cell>
          <cell r="L280" t="str">
            <v>sales@maruti-technologies.
Com</v>
          </cell>
          <cell r="M280" t="str">
            <v>9099962323, 9099962322</v>
          </cell>
          <cell r="N280" t="str">
            <v>SRT-PG-B-343</v>
          </cell>
          <cell r="O280" t="str">
            <v>B</v>
          </cell>
          <cell r="P280" t="str">
            <v>B</v>
          </cell>
        </row>
        <row r="281">
          <cell r="A281" t="str">
            <v>N-337</v>
          </cell>
          <cell r="B281">
            <v>280</v>
          </cell>
          <cell r="C281">
            <v>337</v>
          </cell>
          <cell r="D281" t="str">
            <v>PAHAL SOLAR</v>
          </cell>
          <cell r="E281" t="str">
            <v>20, DHARAMNAGAR,</v>
          </cell>
          <cell r="F281" t="str">
            <v>NEAR DHANMORA CHAR RASTA</v>
          </cell>
          <cell r="G281" t="str">
            <v>KATARGAM,</v>
          </cell>
          <cell r="H281" t="str">
            <v>SURAT</v>
          </cell>
          <cell r="I281">
            <v>395004</v>
          </cell>
          <cell r="J281" t="str">
            <v>24AATFP5737A1Z6</v>
          </cell>
          <cell r="K281" t="str">
            <v>AATFP5737A</v>
          </cell>
          <cell r="L281" t="str">
            <v>sales1@pahalsolar.com</v>
          </cell>
          <cell r="M281" t="str">
            <v>9081613134 / 9712020720</v>
          </cell>
          <cell r="N281" t="str">
            <v>SRT-PG-A-230</v>
          </cell>
          <cell r="O281" t="str">
            <v>A</v>
          </cell>
          <cell r="P281" t="str">
            <v>A</v>
          </cell>
        </row>
        <row r="282">
          <cell r="A282" t="str">
            <v>N-294</v>
          </cell>
          <cell r="B282">
            <v>281</v>
          </cell>
          <cell r="C282">
            <v>294</v>
          </cell>
          <cell r="D282" t="str">
            <v>MD ENERGIES</v>
          </cell>
          <cell r="E282" t="str">
            <v>4, BHAKTINANDAN SOC.</v>
          </cell>
          <cell r="F282" t="str">
            <v>AMBATALAVADI,</v>
          </cell>
          <cell r="G282" t="str">
            <v>KATARGAM,</v>
          </cell>
          <cell r="H282" t="str">
            <v>SURAT</v>
          </cell>
          <cell r="I282">
            <v>395004</v>
          </cell>
          <cell r="J282" t="str">
            <v>24BCHPV5798L1ZM</v>
          </cell>
          <cell r="K282" t="str">
            <v>BCHPV5798L</v>
          </cell>
          <cell r="L282" t="str">
            <v>mdenergies01@gmail.com</v>
          </cell>
          <cell r="M282" t="str">
            <v>8530603203 / 7984230228</v>
          </cell>
          <cell r="O282" t="str">
            <v>B</v>
          </cell>
          <cell r="P282" t="str">
            <v>B</v>
          </cell>
        </row>
        <row r="283">
          <cell r="A283" t="str">
            <v>N-295</v>
          </cell>
          <cell r="B283">
            <v>282</v>
          </cell>
          <cell r="C283">
            <v>295</v>
          </cell>
          <cell r="D283" t="str">
            <v>MECPOWER SOLUTIONS PRIVATE LIMITED</v>
          </cell>
          <cell r="E283" t="str">
            <v>5 AKASHGANGA COMPLEX</v>
          </cell>
          <cell r="F283" t="str">
            <v xml:space="preserve"> NR VIDYA VIHAR SCHOOL SHUBHANPURA</v>
          </cell>
          <cell r="G283" t="str">
            <v>VADODARA</v>
          </cell>
          <cell r="H283" t="str">
            <v>Vadodara</v>
          </cell>
          <cell r="I283">
            <v>390023</v>
          </cell>
          <cell r="J283" t="str">
            <v>24AAKCM5935D1ZI</v>
          </cell>
          <cell r="K283" t="str">
            <v>AAKCM5935D</v>
          </cell>
          <cell r="L283" t="str">
            <v>MECPOWERSOL@GMAIL.COM</v>
          </cell>
          <cell r="M283" t="str">
            <v>9824037144 / 9328911572</v>
          </cell>
          <cell r="N283" t="str">
            <v>SRT-PG-A-042</v>
          </cell>
          <cell r="O283" t="str">
            <v>A</v>
          </cell>
          <cell r="P283" t="str">
            <v>A</v>
          </cell>
        </row>
        <row r="284">
          <cell r="A284" t="str">
            <v>N-296</v>
          </cell>
          <cell r="B284">
            <v>283</v>
          </cell>
          <cell r="C284">
            <v>296</v>
          </cell>
          <cell r="D284" t="str">
            <v>MEENA SOLAR</v>
          </cell>
          <cell r="E284" t="str">
            <v>A-5 vrund bunglows near shri-hari party plot</v>
          </cell>
          <cell r="F284" t="str">
            <v xml:space="preserve"> manjalpur-gidc road manjalpur</v>
          </cell>
          <cell r="G284" t="str">
            <v xml:space="preserve"> Vadodara Gujarat-390011</v>
          </cell>
          <cell r="H284" t="str">
            <v>vadodara</v>
          </cell>
          <cell r="I284">
            <v>390011</v>
          </cell>
          <cell r="J284" t="str">
            <v>24GVPPS5437D1Z6</v>
          </cell>
          <cell r="K284" t="str">
            <v>GVPPS5437D</v>
          </cell>
          <cell r="L284" t="str">
            <v>ripalsonpal@gmail.com</v>
          </cell>
          <cell r="M284" t="str">
            <v>7984637105, 8408944904</v>
          </cell>
          <cell r="N284" t="str">
            <v>SRT-PG-B-122</v>
          </cell>
          <cell r="O284" t="str">
            <v>B</v>
          </cell>
          <cell r="P284" t="str">
            <v>B</v>
          </cell>
        </row>
        <row r="285">
          <cell r="A285" t="str">
            <v>N-297</v>
          </cell>
          <cell r="B285">
            <v>284</v>
          </cell>
          <cell r="C285">
            <v>297</v>
          </cell>
          <cell r="D285" t="str">
            <v xml:space="preserve">Rightway Electricals </v>
          </cell>
          <cell r="E285" t="str">
            <v>B-70 R C Ind Works Socy.</v>
          </cell>
          <cell r="F285" t="str">
            <v xml:space="preserve">Nandalaya road.Shubhanpura </v>
          </cell>
          <cell r="G285" t="str">
            <v>Vadodara Gujarat-390 023</v>
          </cell>
          <cell r="H285" t="str">
            <v>VADODARA</v>
          </cell>
          <cell r="I285">
            <v>390023</v>
          </cell>
          <cell r="J285" t="str">
            <v>24ALEPL2934P1ZT</v>
          </cell>
          <cell r="K285" t="str">
            <v>ALEPL2934P</v>
          </cell>
          <cell r="L285" t="str">
            <v>rightwayelectricals@gmail.com</v>
          </cell>
          <cell r="M285" t="str">
            <v>9016187423, 9537519905</v>
          </cell>
          <cell r="N285" t="str">
            <v>SRT-PG-B-225</v>
          </cell>
          <cell r="O285" t="str">
            <v>B</v>
          </cell>
          <cell r="P285" t="str">
            <v>B</v>
          </cell>
        </row>
        <row r="286">
          <cell r="A286" t="str">
            <v>N-298</v>
          </cell>
          <cell r="B286">
            <v>285</v>
          </cell>
          <cell r="C286">
            <v>298</v>
          </cell>
          <cell r="D286" t="str">
            <v>MADHAV ENERGY SOLUTION</v>
          </cell>
          <cell r="E286" t="str">
            <v xml:space="preserve">443 JAGNNATH HOSING BOARD B/H SAMTA FLATS </v>
          </cell>
          <cell r="F286" t="str">
            <v xml:space="preserve">SUBHANPURA </v>
          </cell>
          <cell r="G286" t="str">
            <v>VADODARA</v>
          </cell>
          <cell r="H286" t="str">
            <v>VADODARA</v>
          </cell>
          <cell r="I286">
            <v>390023</v>
          </cell>
          <cell r="J286" t="str">
            <v>24FFOPS9032A1ZC</v>
          </cell>
          <cell r="K286" t="str">
            <v>FFOPS9032A</v>
          </cell>
          <cell r="L286" t="str">
            <v>INFO.ENERGYSOLUTION@GMAIL.COM</v>
          </cell>
          <cell r="M286" t="str">
            <v>9408354018 / 7043343511</v>
          </cell>
          <cell r="N286" t="str">
            <v>SRT-PG-B-350</v>
          </cell>
          <cell r="O286" t="str">
            <v>B</v>
          </cell>
          <cell r="P286" t="str">
            <v>B</v>
          </cell>
        </row>
        <row r="287">
          <cell r="A287" t="str">
            <v>N-299</v>
          </cell>
          <cell r="B287">
            <v>286</v>
          </cell>
          <cell r="C287">
            <v>299</v>
          </cell>
          <cell r="D287" t="str">
            <v>METECH ENGINEERS</v>
          </cell>
          <cell r="E287" t="str">
            <v xml:space="preserve">H604, kalasagar heights, </v>
          </cell>
          <cell r="F287" t="str">
            <v>Opp Anmol Bunglow, 80 FT Road</v>
          </cell>
          <cell r="G287" t="str">
            <v>New ranip</v>
          </cell>
          <cell r="H287" t="str">
            <v>AHMEDABAD</v>
          </cell>
          <cell r="I287">
            <v>382480</v>
          </cell>
          <cell r="J287" t="str">
            <v>24DEMPP8400N1Z0</v>
          </cell>
          <cell r="K287" t="str">
            <v>DEMPP8400N</v>
          </cell>
          <cell r="L287" t="str">
            <v>metechengineers@gmail.com</v>
          </cell>
          <cell r="M287">
            <v>9427377768</v>
          </cell>
          <cell r="O287" t="str">
            <v>B</v>
          </cell>
          <cell r="P287" t="str">
            <v>B</v>
          </cell>
        </row>
        <row r="288">
          <cell r="A288" t="str">
            <v>N-300</v>
          </cell>
          <cell r="B288">
            <v>287</v>
          </cell>
          <cell r="C288">
            <v>300</v>
          </cell>
          <cell r="D288" t="str">
            <v>MIT ENGINEERS</v>
          </cell>
          <cell r="E288" t="str">
            <v xml:space="preserve">19 KAVERI ESTATE B/H PLOT NO 3765 </v>
          </cell>
          <cell r="F288" t="str">
            <v xml:space="preserve">PHASE 4 GIDC VATVA </v>
          </cell>
          <cell r="G288" t="str">
            <v xml:space="preserve"> AHMEDABAD-382445</v>
          </cell>
          <cell r="H288" t="str">
            <v>AHMEDABAD</v>
          </cell>
          <cell r="I288">
            <v>382445</v>
          </cell>
          <cell r="J288" t="str">
            <v>24AAPFM7634P1ZI</v>
          </cell>
          <cell r="K288" t="str">
            <v>AAPFM7634P</v>
          </cell>
          <cell r="L288" t="str">
            <v>mitengineers@yahoo.co.in</v>
          </cell>
          <cell r="M288">
            <v>9824303624</v>
          </cell>
          <cell r="N288" t="str">
            <v>SRT-PG-B-318</v>
          </cell>
          <cell r="O288" t="str">
            <v>A</v>
          </cell>
          <cell r="P288" t="str">
            <v>A</v>
          </cell>
        </row>
        <row r="289">
          <cell r="A289" t="str">
            <v>N-301</v>
          </cell>
          <cell r="B289">
            <v>288</v>
          </cell>
          <cell r="C289">
            <v>301</v>
          </cell>
          <cell r="D289" t="str">
            <v>MK ELECTRICAL&amp; CO</v>
          </cell>
          <cell r="E289" t="str">
            <v xml:space="preserve">68, brahman stret </v>
          </cell>
          <cell r="F289" t="str">
            <v>AT Ralgen</v>
          </cell>
          <cell r="G289" t="str">
            <v>Bhavnagar</v>
          </cell>
          <cell r="H289" t="str">
            <v>Gujarat</v>
          </cell>
          <cell r="I289">
            <v>364145</v>
          </cell>
          <cell r="J289" t="str">
            <v>24DCVPB7096B1ZG</v>
          </cell>
          <cell r="K289" t="str">
            <v>DCVPB7096B</v>
          </cell>
          <cell r="L289" t="str">
            <v>MKELECTRICAL.CO@GMAIL.COM</v>
          </cell>
          <cell r="M289">
            <v>9723675483</v>
          </cell>
          <cell r="O289" t="str">
            <v>B</v>
          </cell>
          <cell r="P289" t="str">
            <v>B</v>
          </cell>
        </row>
        <row r="290">
          <cell r="A290" t="str">
            <v>N-302</v>
          </cell>
          <cell r="B290">
            <v>289</v>
          </cell>
          <cell r="C290">
            <v>302</v>
          </cell>
          <cell r="D290" t="str">
            <v>Sunmicra Renewable Energy</v>
          </cell>
          <cell r="E290" t="str">
            <v>311,Sunrise Mall,Near Mansi Circle,</v>
          </cell>
          <cell r="F290" t="str">
            <v>Vastrapur,Ahmedabad</v>
          </cell>
          <cell r="G290" t="str">
            <v xml:space="preserve"> ahmedabad</v>
          </cell>
          <cell r="H290" t="str">
            <v>Ahmedabad</v>
          </cell>
          <cell r="I290">
            <v>380015</v>
          </cell>
          <cell r="J290" t="str">
            <v>24ADLFS3996B1ZU</v>
          </cell>
          <cell r="K290" t="str">
            <v>ADLFS3996B</v>
          </cell>
          <cell r="L290" t="str">
            <v>info@sunmicra.co.in</v>
          </cell>
          <cell r="M290" t="str">
            <v>9537285686 ,7990662677</v>
          </cell>
          <cell r="N290" t="str">
            <v>SRT-PG-A-008</v>
          </cell>
          <cell r="O290" t="str">
            <v>A</v>
          </cell>
          <cell r="P290" t="str">
            <v>A</v>
          </cell>
        </row>
        <row r="291">
          <cell r="A291" t="str">
            <v>N-303</v>
          </cell>
          <cell r="B291">
            <v>290</v>
          </cell>
          <cell r="C291">
            <v>303</v>
          </cell>
          <cell r="D291" t="str">
            <v>SUNSNATCH SOLUTIONS LLP</v>
          </cell>
          <cell r="E291" t="str">
            <v>206 S B CENTRE BESIDES APPLE HOSPITAL</v>
          </cell>
          <cell r="F291" t="str">
            <v xml:space="preserve"> UDHANA DARWAJA RING ROAD</v>
          </cell>
          <cell r="G291" t="str">
            <v>SURAT</v>
          </cell>
          <cell r="H291" t="str">
            <v>SURAT</v>
          </cell>
          <cell r="I291">
            <v>395002</v>
          </cell>
          <cell r="J291" t="str">
            <v>24ACLFS0537R1ZK</v>
          </cell>
          <cell r="K291" t="str">
            <v>ACLFS0537R</v>
          </cell>
          <cell r="L291" t="str">
            <v>monark.sunsnatch@gmail.com</v>
          </cell>
          <cell r="M291">
            <v>7698536878</v>
          </cell>
          <cell r="N291" t="str">
            <v>SRT-PG-A-086</v>
          </cell>
          <cell r="O291" t="str">
            <v>A</v>
          </cell>
          <cell r="P291" t="str">
            <v>A</v>
          </cell>
        </row>
        <row r="292">
          <cell r="A292" t="str">
            <v>N-304</v>
          </cell>
          <cell r="B292">
            <v>291</v>
          </cell>
          <cell r="C292">
            <v>304</v>
          </cell>
          <cell r="D292" t="str">
            <v>MOTHER ELECTRICALS</v>
          </cell>
          <cell r="E292" t="str">
            <v>1/146, Post Office Fadiyu</v>
          </cell>
          <cell r="F292" t="str">
            <v>Mulav</v>
          </cell>
          <cell r="G292" t="str">
            <v>Mulav, TA: Padra</v>
          </cell>
          <cell r="H292" t="str">
            <v>Mulav</v>
          </cell>
          <cell r="I292">
            <v>391430</v>
          </cell>
          <cell r="J292" t="str">
            <v>24EPQPP4570H1ZE</v>
          </cell>
          <cell r="K292" t="str">
            <v>EPQPP4570H</v>
          </cell>
          <cell r="L292" t="str">
            <v>motherelectricals@yahoo.com</v>
          </cell>
          <cell r="M292">
            <v>8128105018</v>
          </cell>
          <cell r="O292" t="str">
            <v>B</v>
          </cell>
          <cell r="P292" t="str">
            <v>B</v>
          </cell>
        </row>
        <row r="293">
          <cell r="A293" t="str">
            <v>N-305</v>
          </cell>
          <cell r="B293">
            <v>292</v>
          </cell>
          <cell r="C293">
            <v>305</v>
          </cell>
          <cell r="D293" t="str">
            <v>MOTHER POWER INFRA</v>
          </cell>
          <cell r="E293" t="str">
            <v>F-163 Square one complexNr-52 Street road</v>
          </cell>
          <cell r="F293" t="str">
            <v xml:space="preserve"> radhanpur road VILL:panchot</v>
          </cell>
          <cell r="G293" t="str">
            <v>mehsana-384002</v>
          </cell>
          <cell r="H293" t="str">
            <v>MEHSANA</v>
          </cell>
          <cell r="I293">
            <v>384002</v>
          </cell>
          <cell r="J293" t="str">
            <v>24CJLPP3233Q1ZO</v>
          </cell>
          <cell r="K293" t="str">
            <v>CJLPP3233Q</v>
          </cell>
          <cell r="L293" t="str">
            <v>motherpowerinfra@gmai.com;Chetan2384universal@gmail.com</v>
          </cell>
          <cell r="M293">
            <v>6353970979</v>
          </cell>
          <cell r="N293" t="str">
            <v>SRT-PG-B-187</v>
          </cell>
          <cell r="O293" t="str">
            <v>B</v>
          </cell>
          <cell r="P293" t="str">
            <v>B</v>
          </cell>
        </row>
        <row r="294">
          <cell r="A294" t="str">
            <v>N-306</v>
          </cell>
          <cell r="B294">
            <v>293</v>
          </cell>
          <cell r="C294">
            <v>306</v>
          </cell>
          <cell r="D294" t="str">
            <v>Hindustan Solar And Power Pack</v>
          </cell>
          <cell r="E294" t="str">
            <v>45, Snehsagar Society Pat-2</v>
          </cell>
          <cell r="F294" t="str">
            <v xml:space="preserve">Abrama Road, </v>
          </cell>
          <cell r="G294" t="str">
            <v>Mota varachha</v>
          </cell>
          <cell r="H294" t="str">
            <v>SURAT</v>
          </cell>
          <cell r="I294">
            <v>394101</v>
          </cell>
          <cell r="J294" t="str">
            <v>24AASPB9249G3ZF</v>
          </cell>
          <cell r="K294" t="str">
            <v>AASPB9249G</v>
          </cell>
          <cell r="L294" t="str">
            <v>hindustansolar86@gmail.com</v>
          </cell>
          <cell r="M294">
            <v>9426159972</v>
          </cell>
          <cell r="O294" t="str">
            <v>B</v>
          </cell>
          <cell r="P294" t="str">
            <v>B</v>
          </cell>
        </row>
        <row r="295">
          <cell r="A295" t="str">
            <v>N-307</v>
          </cell>
          <cell r="B295">
            <v>294</v>
          </cell>
          <cell r="C295">
            <v>307</v>
          </cell>
          <cell r="D295" t="str">
            <v>Harsha Abakus Solar Private Limited</v>
          </cell>
          <cell r="E295" t="str">
            <v>NH-8A, Sarkhej-Bavla Road,</v>
          </cell>
          <cell r="F295" t="str">
            <v>P.O.  Changodar</v>
          </cell>
          <cell r="G295" t="str">
            <v>Ahmedabad</v>
          </cell>
          <cell r="H295" t="str">
            <v>AHMEDABAD</v>
          </cell>
          <cell r="I295">
            <v>382213</v>
          </cell>
          <cell r="J295" t="str">
            <v>24AACCH5549Q1Z2</v>
          </cell>
          <cell r="K295" t="str">
            <v>AACCH5549Q</v>
          </cell>
          <cell r="L295" t="str">
            <v>falgun.shah@harsha-abakus.com</v>
          </cell>
          <cell r="M295">
            <v>9512033645</v>
          </cell>
          <cell r="O295" t="str">
            <v>A</v>
          </cell>
          <cell r="P295" t="str">
            <v>A</v>
          </cell>
        </row>
        <row r="296">
          <cell r="A296" t="str">
            <v>N-308</v>
          </cell>
          <cell r="B296">
            <v>295</v>
          </cell>
          <cell r="C296">
            <v>308</v>
          </cell>
          <cell r="D296" t="str">
            <v>NAISHAV ENGINEERS</v>
          </cell>
          <cell r="E296" t="str">
            <v>A-303, Amrapali-3</v>
          </cell>
          <cell r="F296" t="str">
            <v>Opp.Shradhdha Petrol Pump</v>
          </cell>
          <cell r="G296" t="str">
            <v>Judges Bunglow Road, Bodakdev</v>
          </cell>
          <cell r="H296" t="str">
            <v>Ahmedabad</v>
          </cell>
          <cell r="I296">
            <v>380015</v>
          </cell>
          <cell r="J296" t="str">
            <v>24AUCPP0482B2Z2</v>
          </cell>
          <cell r="K296" t="str">
            <v>AUCPP0482B</v>
          </cell>
          <cell r="L296" t="str">
            <v>viral@naishavengineers.com</v>
          </cell>
          <cell r="M296" t="str">
            <v>9998880884, 9898708973</v>
          </cell>
          <cell r="O296" t="str">
            <v>B</v>
          </cell>
          <cell r="P296" t="str">
            <v>B</v>
          </cell>
        </row>
        <row r="297">
          <cell r="A297" t="str">
            <v>N-309</v>
          </cell>
          <cell r="B297">
            <v>296</v>
          </cell>
          <cell r="C297">
            <v>309</v>
          </cell>
          <cell r="D297" t="str">
            <v>NAKODA PRODUCTS</v>
          </cell>
          <cell r="E297" t="str">
            <v>Narsinhaji Estate Wadi-Yamuna</v>
          </cell>
          <cell r="F297" t="str">
            <v>Mill Road</v>
          </cell>
          <cell r="G297" t="str">
            <v>Pratapnagar</v>
          </cell>
          <cell r="H297" t="str">
            <v>VADODARA</v>
          </cell>
          <cell r="I297">
            <v>390004</v>
          </cell>
          <cell r="J297" t="str">
            <v>24AAEFN6717H1ZB</v>
          </cell>
          <cell r="K297" t="str">
            <v>AAEFN6717H</v>
          </cell>
          <cell r="L297" t="str">
            <v>punith@nakodaproducts.com</v>
          </cell>
          <cell r="M297" t="str">
            <v>9925007665, 9825322552</v>
          </cell>
          <cell r="N297" t="str">
            <v>SRT-PG-A-364</v>
          </cell>
          <cell r="O297" t="str">
            <v>A</v>
          </cell>
          <cell r="P297" t="str">
            <v>A</v>
          </cell>
        </row>
        <row r="298">
          <cell r="A298" t="str">
            <v>N-310</v>
          </cell>
          <cell r="B298">
            <v>297</v>
          </cell>
          <cell r="C298">
            <v>310</v>
          </cell>
          <cell r="D298" t="str">
            <v>NARAN ELECTRICAL</v>
          </cell>
          <cell r="E298" t="str">
            <v>12 Shantivan Twonshio, B/H Ganeshkrupa Society,</v>
          </cell>
          <cell r="F298" t="str">
            <v>Adajan,Surat</v>
          </cell>
          <cell r="G298" t="str">
            <v>Surat</v>
          </cell>
          <cell r="H298" t="str">
            <v>SURAT</v>
          </cell>
          <cell r="I298">
            <v>395009</v>
          </cell>
          <cell r="J298" t="str">
            <v>24BZUPP0376C1Z7</v>
          </cell>
          <cell r="K298" t="str">
            <v>BZUPP0376C</v>
          </cell>
          <cell r="L298" t="str">
            <v>naranelectrical5107@gmail.com</v>
          </cell>
          <cell r="M298" t="str">
            <v>9427915446, 8758833366</v>
          </cell>
          <cell r="O298" t="str">
            <v>B</v>
          </cell>
          <cell r="P298" t="str">
            <v>B</v>
          </cell>
        </row>
        <row r="299">
          <cell r="A299" t="str">
            <v>N-311</v>
          </cell>
          <cell r="B299">
            <v>298</v>
          </cell>
          <cell r="C299">
            <v>311</v>
          </cell>
          <cell r="D299" t="str">
            <v>Shree Gelkrupa Enterprise</v>
          </cell>
          <cell r="E299" t="str">
            <v>Sunshine Siciety Stret No.1</v>
          </cell>
          <cell r="F299" t="str">
            <v>Kanbi Chowk Opp.Dwarkesh Apprtment-B</v>
          </cell>
          <cell r="G299" t="str">
            <v>B/H Astha Society, 150 feet Ring Road</v>
          </cell>
          <cell r="H299" t="str">
            <v>RAJKOT</v>
          </cell>
          <cell r="I299">
            <v>360004</v>
          </cell>
          <cell r="J299" t="str">
            <v>24AFGPD4444N1ZF</v>
          </cell>
          <cell r="K299" t="str">
            <v>AFGPD4444N</v>
          </cell>
          <cell r="L299" t="str">
            <v>shreegelkrupaent@gmail.com</v>
          </cell>
          <cell r="M299">
            <v>9879850220</v>
          </cell>
          <cell r="O299" t="str">
            <v>B</v>
          </cell>
          <cell r="P299" t="str">
            <v>B</v>
          </cell>
        </row>
        <row r="300">
          <cell r="A300" t="str">
            <v>N-312</v>
          </cell>
          <cell r="B300">
            <v>299</v>
          </cell>
          <cell r="C300">
            <v>312</v>
          </cell>
          <cell r="D300" t="str">
            <v>DHRUV ENTERPRISE</v>
          </cell>
          <cell r="E300" t="str">
            <v>A-104 Samrat Campus Nr</v>
          </cell>
          <cell r="F300" t="str">
            <v xml:space="preserve"> L.P.Savani School. Pal Road. </v>
          </cell>
          <cell r="G300" t="str">
            <v>Surat 395009</v>
          </cell>
          <cell r="H300" t="str">
            <v>SURAT</v>
          </cell>
          <cell r="I300">
            <v>395009</v>
          </cell>
          <cell r="J300" t="str">
            <v>24AMMPP5481A1Z2</v>
          </cell>
          <cell r="K300" t="str">
            <v>AMMPP5481A</v>
          </cell>
          <cell r="L300" t="str">
            <v>dhruv.enterprise@aol.com</v>
          </cell>
          <cell r="M300">
            <v>9825123335</v>
          </cell>
          <cell r="N300" t="str">
            <v>SRT-PG-B-161</v>
          </cell>
          <cell r="O300" t="str">
            <v>B</v>
          </cell>
          <cell r="P300" t="str">
            <v>B</v>
          </cell>
        </row>
        <row r="301">
          <cell r="A301" t="str">
            <v>N-313</v>
          </cell>
          <cell r="B301">
            <v>300</v>
          </cell>
          <cell r="C301">
            <v>313</v>
          </cell>
          <cell r="D301" t="str">
            <v>Gaytri Electrical Work</v>
          </cell>
          <cell r="E301" t="str">
            <v>11, Harshad Complex</v>
          </cell>
          <cell r="F301" t="str">
            <v xml:space="preserve">B/h Hotal Lajwanti </v>
          </cell>
          <cell r="G301" t="str">
            <v>Highway Road</v>
          </cell>
          <cell r="H301" t="str">
            <v>Palanpur</v>
          </cell>
          <cell r="I301">
            <v>385001</v>
          </cell>
          <cell r="J301" t="str">
            <v>24ACRPP3831B1ZQ</v>
          </cell>
          <cell r="K301" t="str">
            <v>ACRPP3831B</v>
          </cell>
          <cell r="L301" t="str">
            <v>patelnikunj6102@gmail.com</v>
          </cell>
          <cell r="M301">
            <v>9726699529</v>
          </cell>
          <cell r="O301" t="str">
            <v>B</v>
          </cell>
          <cell r="P301" t="str">
            <v>B</v>
          </cell>
        </row>
        <row r="302">
          <cell r="A302" t="str">
            <v>N-314</v>
          </cell>
          <cell r="B302">
            <v>301</v>
          </cell>
          <cell r="C302">
            <v>314</v>
          </cell>
          <cell r="D302" t="str">
            <v>NAVI ENERGY</v>
          </cell>
          <cell r="E302" t="str">
            <v>306 SUNSHINE COMPLEX NR SUDAMA CHOWK</v>
          </cell>
          <cell r="F302" t="str">
            <v xml:space="preserve"> MOTA VARACHHA</v>
          </cell>
          <cell r="G302" t="str">
            <v xml:space="preserve"> SURAT-394101</v>
          </cell>
          <cell r="H302" t="str">
            <v>SURAT</v>
          </cell>
          <cell r="I302">
            <v>394101</v>
          </cell>
          <cell r="J302" t="str">
            <v>24AANFN7070L1ZT</v>
          </cell>
          <cell r="K302" t="str">
            <v>AANFN7070L</v>
          </cell>
          <cell r="L302" t="str">
            <v>navienergy@outlook.com</v>
          </cell>
          <cell r="M302" t="str">
            <v>9979435742, 7405437807</v>
          </cell>
          <cell r="N302" t="str">
            <v>SRT-PG-B-160</v>
          </cell>
          <cell r="O302" t="str">
            <v>B</v>
          </cell>
          <cell r="P302" t="str">
            <v>B</v>
          </cell>
        </row>
        <row r="303">
          <cell r="A303" t="str">
            <v>N-315</v>
          </cell>
          <cell r="B303">
            <v>302</v>
          </cell>
          <cell r="C303">
            <v>315</v>
          </cell>
          <cell r="D303" t="str">
            <v>NAVKAR ENTERPRISE</v>
          </cell>
          <cell r="E303" t="str">
            <v>Shah ni Khadki</v>
          </cell>
          <cell r="F303" t="str">
            <v>Near Jain Derasar Kheda</v>
          </cell>
          <cell r="G303" t="str">
            <v>Kheda</v>
          </cell>
          <cell r="H303" t="str">
            <v>Kheda</v>
          </cell>
          <cell r="I303">
            <v>387411</v>
          </cell>
          <cell r="J303" t="str">
            <v>24CZRPS8246Q1Z4</v>
          </cell>
          <cell r="K303" t="str">
            <v>CZRPS8246Q</v>
          </cell>
          <cell r="L303" t="str">
            <v>navkarenterprise1012@gmail.com</v>
          </cell>
          <cell r="M303">
            <v>7046655563</v>
          </cell>
          <cell r="O303" t="str">
            <v>B</v>
          </cell>
          <cell r="P303" t="str">
            <v>B</v>
          </cell>
        </row>
        <row r="304">
          <cell r="A304" t="str">
            <v>N-316</v>
          </cell>
          <cell r="B304">
            <v>303</v>
          </cell>
          <cell r="C304">
            <v>316</v>
          </cell>
          <cell r="D304" t="str">
            <v>Neety Euro Asia Solar Energy</v>
          </cell>
          <cell r="E304" t="str">
            <v>4 Shree Nagar Society opp Golden Triangle</v>
          </cell>
          <cell r="F304" t="str">
            <v>Near Sp Stadium road</v>
          </cell>
          <cell r="G304" t="str">
            <v>Ahmedabad</v>
          </cell>
          <cell r="H304" t="str">
            <v>Ahmedabad</v>
          </cell>
          <cell r="I304">
            <v>380014</v>
          </cell>
          <cell r="J304" t="str">
            <v>24AAHFN8684J1ZP</v>
          </cell>
          <cell r="K304" t="str">
            <v>AAHFN8684J</v>
          </cell>
          <cell r="L304" t="str">
            <v>falgun@nease.in and</v>
          </cell>
          <cell r="M304" t="str">
            <v>9099083421, 9099083425</v>
          </cell>
          <cell r="O304" t="str">
            <v>A</v>
          </cell>
          <cell r="P304" t="str">
            <v>A</v>
          </cell>
        </row>
        <row r="305">
          <cell r="A305" t="str">
            <v>N-317</v>
          </cell>
          <cell r="B305">
            <v>304</v>
          </cell>
          <cell r="C305">
            <v>317</v>
          </cell>
          <cell r="D305" t="str">
            <v>NEELAM MICRO ELECTRONICS</v>
          </cell>
          <cell r="E305" t="str">
            <v>2nd floor Shree Commercial Building, Above Sanjay Art</v>
          </cell>
          <cell r="F305" t="str">
            <v xml:space="preserve"> Rashtriya Shala Road Corner,Dr Yagnik Road</v>
          </cell>
          <cell r="G305" t="str">
            <v>Dr Yagnik Road</v>
          </cell>
          <cell r="H305" t="str">
            <v>Rajkot</v>
          </cell>
          <cell r="I305">
            <v>360001</v>
          </cell>
          <cell r="J305" t="str">
            <v>24ADDPP7819A1ZS</v>
          </cell>
          <cell r="K305" t="str">
            <v>ADDPP7819A</v>
          </cell>
          <cell r="L305" t="str">
            <v>neelammicro@yahoo.co.in</v>
          </cell>
          <cell r="M305" t="str">
            <v>0281-2468840 ,9824042405</v>
          </cell>
          <cell r="N305" t="str">
            <v>SRT-PG-A-300</v>
          </cell>
          <cell r="O305" t="str">
            <v>A</v>
          </cell>
          <cell r="P305" t="str">
            <v>A</v>
          </cell>
        </row>
        <row r="306">
          <cell r="A306" t="str">
            <v>N-318</v>
          </cell>
          <cell r="B306">
            <v>305</v>
          </cell>
          <cell r="C306">
            <v>318</v>
          </cell>
          <cell r="D306" t="str">
            <v>INTEGRITY DESIGN ENGINEERING</v>
          </cell>
          <cell r="E306" t="str">
            <v>623GIDC HALOL</v>
          </cell>
          <cell r="F306" t="str">
            <v>HALOL</v>
          </cell>
          <cell r="G306" t="str">
            <v>HALOL</v>
          </cell>
          <cell r="H306" t="str">
            <v>HALOL</v>
          </cell>
          <cell r="I306">
            <v>389350</v>
          </cell>
          <cell r="J306" t="str">
            <v>24DBJPP1134D1Z1</v>
          </cell>
          <cell r="K306" t="str">
            <v>DBJPP1134D</v>
          </cell>
          <cell r="L306" t="str">
            <v>integritydesign19@gmail.com</v>
          </cell>
          <cell r="M306">
            <v>9638888049</v>
          </cell>
          <cell r="N306" t="str">
            <v>SRT-PG-B-189</v>
          </cell>
          <cell r="O306" t="str">
            <v>B</v>
          </cell>
          <cell r="P306" t="str">
            <v>B</v>
          </cell>
        </row>
        <row r="307">
          <cell r="A307" t="str">
            <v>N-319</v>
          </cell>
          <cell r="B307">
            <v>306</v>
          </cell>
          <cell r="C307">
            <v>319</v>
          </cell>
          <cell r="D307" t="str">
            <v>Nessa Illumination Technologies Pvt Ltd</v>
          </cell>
          <cell r="E307" t="str">
            <v>36/A Devraj Industrial Park Piplaj Pirana Road</v>
          </cell>
          <cell r="F307" t="str">
            <v xml:space="preserve"> Piplaj</v>
          </cell>
          <cell r="G307" t="str">
            <v xml:space="preserve"> Ahmedabad</v>
          </cell>
          <cell r="H307" t="str">
            <v>AHMEDABAD</v>
          </cell>
          <cell r="I307">
            <v>382405</v>
          </cell>
          <cell r="J307" t="str">
            <v>24AACCN8036E1ZP</v>
          </cell>
          <cell r="K307" t="str">
            <v>AACCN8036E</v>
          </cell>
          <cell r="L307" t="str">
            <v>dhaval@nessa.in</v>
          </cell>
          <cell r="M307">
            <v>9825650354</v>
          </cell>
          <cell r="N307" t="str">
            <v>SRT-PG-A-407</v>
          </cell>
          <cell r="O307" t="str">
            <v>A</v>
          </cell>
          <cell r="P307" t="str">
            <v>A</v>
          </cell>
        </row>
        <row r="308">
          <cell r="A308" t="str">
            <v>N-320</v>
          </cell>
          <cell r="B308">
            <v>307</v>
          </cell>
          <cell r="C308">
            <v>320</v>
          </cell>
          <cell r="D308" t="str">
            <v>NETWORK SOLUTION</v>
          </cell>
          <cell r="E308" t="str">
            <v>215, Jay Khodiyar Com Center,</v>
          </cell>
          <cell r="F308" t="str">
            <v>Rajputpara main Road,</v>
          </cell>
          <cell r="G308" t="str">
            <v>Rajkot</v>
          </cell>
          <cell r="H308" t="str">
            <v>Rajkot</v>
          </cell>
          <cell r="I308">
            <v>360001</v>
          </cell>
          <cell r="J308" t="str">
            <v>24AAIFN5342C1ZM</v>
          </cell>
          <cell r="K308" t="str">
            <v>AAIFN5342C</v>
          </cell>
          <cell r="L308" t="str">
            <v>network.solution.raj@gmail.com</v>
          </cell>
          <cell r="M308">
            <v>9227007007</v>
          </cell>
          <cell r="N308" t="str">
            <v>SRT-PG-B-299</v>
          </cell>
          <cell r="O308" t="str">
            <v>A</v>
          </cell>
          <cell r="P308" t="str">
            <v>A</v>
          </cell>
        </row>
        <row r="309">
          <cell r="A309" t="str">
            <v>N-321</v>
          </cell>
          <cell r="B309">
            <v>308</v>
          </cell>
          <cell r="C309">
            <v>321</v>
          </cell>
          <cell r="D309" t="str">
            <v>Uratom solar (India) Pvt. Ltd</v>
          </cell>
          <cell r="E309" t="str">
            <v xml:space="preserve">Survey No 752 P1 National Highway 27 </v>
          </cell>
          <cell r="F309" t="str">
            <v>Near Chordi Village</v>
          </cell>
          <cell r="G309" t="str">
            <v xml:space="preserve"> Gondal-360311</v>
          </cell>
          <cell r="H309" t="str">
            <v>Rajkot</v>
          </cell>
          <cell r="I309">
            <v>360311</v>
          </cell>
          <cell r="J309" t="str">
            <v>24AABCU5708M1Z5</v>
          </cell>
          <cell r="K309" t="str">
            <v>AABCU5708M</v>
          </cell>
          <cell r="L309" t="str">
            <v>PV@URATOM.COM</v>
          </cell>
          <cell r="M309">
            <v>7359976599</v>
          </cell>
          <cell r="N309" t="str">
            <v>SRT-PG-A-043</v>
          </cell>
          <cell r="O309" t="str">
            <v>A</v>
          </cell>
          <cell r="P309" t="str">
            <v>A</v>
          </cell>
        </row>
        <row r="310">
          <cell r="A310" t="str">
            <v>N-322</v>
          </cell>
          <cell r="B310">
            <v>309</v>
          </cell>
          <cell r="C310">
            <v>322</v>
          </cell>
          <cell r="D310" t="str">
            <v>GREEN WATT ENERGY</v>
          </cell>
          <cell r="E310" t="str">
            <v>11, Evershine Complex,</v>
          </cell>
          <cell r="F310" t="str">
            <v>Zanzarda Chokdi,</v>
          </cell>
          <cell r="G310" t="str">
            <v>Junagadh</v>
          </cell>
          <cell r="H310" t="str">
            <v>Junagadh</v>
          </cell>
          <cell r="I310">
            <v>362001</v>
          </cell>
          <cell r="J310" t="str">
            <v>24AAUFG3906D1ZH</v>
          </cell>
          <cell r="K310" t="str">
            <v>AAUFG3906D</v>
          </cell>
          <cell r="L310" t="str">
            <v>greenwatt.inn@gmail.com</v>
          </cell>
          <cell r="M310" t="str">
            <v>9913853055, 9537756858</v>
          </cell>
          <cell r="O310" t="str">
            <v>B</v>
          </cell>
          <cell r="P310" t="str">
            <v>B</v>
          </cell>
        </row>
        <row r="311">
          <cell r="A311" t="str">
            <v>N-323</v>
          </cell>
          <cell r="B311">
            <v>310</v>
          </cell>
          <cell r="C311">
            <v>323</v>
          </cell>
          <cell r="D311" t="str">
            <v>NIL ELECTRONICS</v>
          </cell>
          <cell r="E311" t="str">
            <v>S-3MEGHDHANUSH COMPLEXOPP.HOTEL SHIVAM</v>
          </cell>
          <cell r="F311" t="str">
            <v>ADAJAN PATIYA</v>
          </cell>
          <cell r="G311" t="str">
            <v>SURAT-395009.</v>
          </cell>
          <cell r="H311" t="str">
            <v>SURAT</v>
          </cell>
          <cell r="I311">
            <v>395009</v>
          </cell>
          <cell r="J311" t="str">
            <v>24AAWPT9636R1Z9</v>
          </cell>
          <cell r="K311" t="str">
            <v>AAWPT9636R</v>
          </cell>
          <cell r="L311" t="str">
            <v>nilelectronics@yahoo.com</v>
          </cell>
          <cell r="M311">
            <v>9825143171</v>
          </cell>
          <cell r="N311" t="str">
            <v>SRT-PG-A-348</v>
          </cell>
          <cell r="O311" t="str">
            <v>A</v>
          </cell>
          <cell r="P311" t="str">
            <v>A</v>
          </cell>
        </row>
        <row r="312">
          <cell r="A312" t="str">
            <v>N-324</v>
          </cell>
          <cell r="B312">
            <v>311</v>
          </cell>
          <cell r="C312">
            <v>324</v>
          </cell>
          <cell r="D312" t="str">
            <v>Nil Engineering</v>
          </cell>
          <cell r="E312" t="str">
            <v>No-5,Beside Sardar Patel Society,</v>
          </cell>
          <cell r="F312" t="str">
            <v>Ratanpar,Surendranagar</v>
          </cell>
          <cell r="G312" t="str">
            <v>Surendranagar</v>
          </cell>
          <cell r="H312" t="str">
            <v>Surendranagar</v>
          </cell>
          <cell r="I312">
            <v>363020</v>
          </cell>
          <cell r="J312" t="str">
            <v>24AAKPZ4114C1ZV</v>
          </cell>
          <cell r="K312" t="str">
            <v>AAKPZ4114C</v>
          </cell>
          <cell r="L312" t="str">
            <v>nil.engineering@yahoo.com</v>
          </cell>
          <cell r="M312" t="str">
            <v>7984212660, 9228387183</v>
          </cell>
          <cell r="O312" t="str">
            <v>B</v>
          </cell>
          <cell r="P312" t="str">
            <v>B</v>
          </cell>
        </row>
        <row r="313">
          <cell r="A313" t="str">
            <v>N-325</v>
          </cell>
          <cell r="B313">
            <v>312</v>
          </cell>
          <cell r="C313">
            <v>325</v>
          </cell>
          <cell r="D313" t="str">
            <v>HEMALI ELECTRICALS</v>
          </cell>
          <cell r="E313" t="str">
            <v xml:space="preserve">301 SANTRAM MALL </v>
          </cell>
          <cell r="F313" t="str">
            <v>SANTRAM CITY KADI DIST</v>
          </cell>
          <cell r="G313" t="str">
            <v>MEHSANA 382715</v>
          </cell>
          <cell r="H313" t="str">
            <v>KADI</v>
          </cell>
          <cell r="I313">
            <v>382715</v>
          </cell>
          <cell r="J313" t="str">
            <v>24AAIFH8909B2ZI</v>
          </cell>
          <cell r="K313" t="str">
            <v>AAIFH8909B</v>
          </cell>
          <cell r="L313" t="str">
            <v>hemalielect@gmail.com</v>
          </cell>
          <cell r="M313">
            <v>9879605119</v>
          </cell>
          <cell r="N313" t="str">
            <v>SRT-PG-B-248</v>
          </cell>
          <cell r="O313" t="str">
            <v>B</v>
          </cell>
          <cell r="P313" t="str">
            <v>B</v>
          </cell>
        </row>
        <row r="314">
          <cell r="A314" t="str">
            <v>N-326</v>
          </cell>
          <cell r="B314">
            <v>313</v>
          </cell>
          <cell r="C314">
            <v>326</v>
          </cell>
          <cell r="D314" t="str">
            <v>NISH TECHNO PROJECTS PVT LTD</v>
          </cell>
          <cell r="E314" t="str">
            <v>c-20/2,Road No-15,Hojiwala Industrial Estate,</v>
          </cell>
          <cell r="F314" t="str">
            <v>Sachin-Palsana Road,Surat</v>
          </cell>
          <cell r="G314" t="str">
            <v>Surat</v>
          </cell>
          <cell r="H314" t="str">
            <v>SURAT</v>
          </cell>
          <cell r="I314">
            <v>394230</v>
          </cell>
          <cell r="J314" t="str">
            <v>24AAGCS2925K1Z9</v>
          </cell>
          <cell r="K314" t="str">
            <v>AAGCS2925K</v>
          </cell>
          <cell r="L314" t="str">
            <v>info@groupnish.com</v>
          </cell>
          <cell r="M314">
            <v>9909972827</v>
          </cell>
          <cell r="O314" t="str">
            <v>B</v>
          </cell>
          <cell r="P314" t="str">
            <v>B</v>
          </cell>
        </row>
        <row r="315">
          <cell r="A315" t="str">
            <v>N-327</v>
          </cell>
          <cell r="B315">
            <v>314</v>
          </cell>
          <cell r="C315">
            <v>327</v>
          </cell>
          <cell r="D315" t="str">
            <v>Eco Energy</v>
          </cell>
          <cell r="E315" t="str">
            <v>172 Sai Ashish Society - 2 Tadwadi</v>
          </cell>
          <cell r="F315" t="str">
            <v xml:space="preserve"> Rander Road</v>
          </cell>
          <cell r="G315" t="str">
            <v xml:space="preserve"> Surat - 395009</v>
          </cell>
          <cell r="H315" t="str">
            <v>SURAT</v>
          </cell>
          <cell r="I315">
            <v>395009</v>
          </cell>
          <cell r="J315" t="str">
            <v>24AAHFE3461C1ZW</v>
          </cell>
          <cell r="K315" t="str">
            <v>AAHFE3461C</v>
          </cell>
          <cell r="L315" t="str">
            <v>niteshvashi@ecoenergygroup.in</v>
          </cell>
          <cell r="M315">
            <v>9909947641</v>
          </cell>
          <cell r="N315" t="str">
            <v>SRT-PG-A-207</v>
          </cell>
          <cell r="O315" t="str">
            <v>B</v>
          </cell>
          <cell r="P315" t="str">
            <v>B</v>
          </cell>
        </row>
        <row r="316">
          <cell r="A316" t="str">
            <v>N-328</v>
          </cell>
          <cell r="B316">
            <v>315</v>
          </cell>
          <cell r="C316">
            <v>328</v>
          </cell>
          <cell r="D316" t="str">
            <v>MECHATRONIK TECHNOLOGIES PVT LTD</v>
          </cell>
          <cell r="E316" t="str">
            <v>204 Aatish annexe Nr. Samarpan flats</v>
          </cell>
          <cell r="F316" t="str">
            <v xml:space="preserve"> Gulbai Tekra</v>
          </cell>
          <cell r="G316" t="str">
            <v xml:space="preserve"> Ahmedabad.</v>
          </cell>
          <cell r="H316" t="str">
            <v>AHMEDABAD</v>
          </cell>
          <cell r="I316">
            <v>380009</v>
          </cell>
          <cell r="J316" t="str">
            <v>24AAJCM2863M2Z2</v>
          </cell>
          <cell r="K316" t="str">
            <v>AAJCM2863M</v>
          </cell>
          <cell r="L316" t="str">
            <v>niket@mechatroniksolar.com</v>
          </cell>
          <cell r="M316" t="str">
            <v>90330 29394, 8200994691</v>
          </cell>
          <cell r="N316" t="str">
            <v>SRT-PG-A-170</v>
          </cell>
          <cell r="O316" t="str">
            <v>A</v>
          </cell>
          <cell r="P316" t="str">
            <v>A</v>
          </cell>
        </row>
        <row r="317">
          <cell r="A317" t="str">
            <v>N-329</v>
          </cell>
          <cell r="B317">
            <v>316</v>
          </cell>
          <cell r="C317">
            <v>329</v>
          </cell>
          <cell r="D317" t="str">
            <v>HAVELLS INDIA LIMITED</v>
          </cell>
          <cell r="E317" t="str">
            <v>904 9 th floor</v>
          </cell>
          <cell r="F317" t="str">
            <v>surya Kiran Building</v>
          </cell>
          <cell r="G317" t="str">
            <v>KG Marg New Delhi</v>
          </cell>
          <cell r="H317" t="str">
            <v>Noida</v>
          </cell>
          <cell r="I317">
            <v>201304</v>
          </cell>
          <cell r="J317" t="str">
            <v>09AAACH0351E1Z3</v>
          </cell>
          <cell r="K317" t="str">
            <v>AAACH0351E</v>
          </cell>
          <cell r="L317" t="str">
            <v>saurabh.pathak@havells.com</v>
          </cell>
          <cell r="M317">
            <v>7800770708</v>
          </cell>
          <cell r="O317" t="str">
            <v>A</v>
          </cell>
          <cell r="P317" t="str">
            <v>A</v>
          </cell>
        </row>
        <row r="318">
          <cell r="A318" t="str">
            <v>N-330</v>
          </cell>
          <cell r="B318">
            <v>317</v>
          </cell>
          <cell r="C318">
            <v>330</v>
          </cell>
          <cell r="D318" t="str">
            <v>Basp Enterprise Pvt. Ltd.</v>
          </cell>
          <cell r="E318" t="str">
            <v>Cellar-1 new Amar Asso</v>
          </cell>
          <cell r="F318" t="str">
            <v>14-Adarsh Coop Housing Soc.</v>
          </cell>
          <cell r="G318" t="str">
            <v>Swastik Crossroad Navrangpura</v>
          </cell>
          <cell r="H318" t="str">
            <v>Ahmedabad</v>
          </cell>
          <cell r="I318">
            <v>380009</v>
          </cell>
          <cell r="J318" t="str">
            <v>24AAACB8804E1Z3</v>
          </cell>
          <cell r="K318" t="str">
            <v>AAACB8804E</v>
          </cell>
          <cell r="L318" t="str">
            <v>baspenterprise@gmail.com</v>
          </cell>
          <cell r="M318">
            <v>9824604547</v>
          </cell>
          <cell r="O318" t="str">
            <v>B</v>
          </cell>
          <cell r="P318" t="str">
            <v>B</v>
          </cell>
        </row>
        <row r="319">
          <cell r="A319" t="str">
            <v>N-331</v>
          </cell>
          <cell r="B319">
            <v>318</v>
          </cell>
          <cell r="C319">
            <v>331</v>
          </cell>
          <cell r="D319" t="str">
            <v>Omega Power</v>
          </cell>
          <cell r="E319" t="str">
            <v>A-3, Madhav Park Society</v>
          </cell>
          <cell r="F319" t="str">
            <v>Ved Road</v>
          </cell>
          <cell r="G319" t="str">
            <v>Surat</v>
          </cell>
          <cell r="H319" t="str">
            <v>SURAT</v>
          </cell>
          <cell r="I319">
            <v>395004</v>
          </cell>
          <cell r="J319" t="str">
            <v>24BNQPG5225B1ZC</v>
          </cell>
          <cell r="K319" t="str">
            <v>BNQPG5225B</v>
          </cell>
          <cell r="L319" t="str">
            <v>omegapower2018@gmail.com</v>
          </cell>
          <cell r="M319">
            <v>7990226349</v>
          </cell>
          <cell r="O319" t="str">
            <v>B</v>
          </cell>
          <cell r="P319" t="str">
            <v>B</v>
          </cell>
        </row>
        <row r="320">
          <cell r="A320" t="str">
            <v>N-332</v>
          </cell>
          <cell r="B320">
            <v>319</v>
          </cell>
          <cell r="C320">
            <v>332</v>
          </cell>
          <cell r="D320" t="str">
            <v>Ometu Green Energy</v>
          </cell>
          <cell r="E320" t="str">
            <v xml:space="preserve">Plot No.33 </v>
          </cell>
          <cell r="F320" t="str">
            <v>Global Business Park</v>
          </cell>
          <cell r="G320" t="str">
            <v>Odhav, SP Ring Road</v>
          </cell>
          <cell r="H320" t="str">
            <v>AHMEDABAD</v>
          </cell>
          <cell r="I320">
            <v>382415</v>
          </cell>
          <cell r="J320" t="str">
            <v>24AAJPO6233E1ZV</v>
          </cell>
          <cell r="K320" t="str">
            <v>AAJPO6233E</v>
          </cell>
          <cell r="L320" t="str">
            <v>ometusolarenergy@gmail.com</v>
          </cell>
          <cell r="M320">
            <v>8469404921</v>
          </cell>
          <cell r="O320" t="str">
            <v>B</v>
          </cell>
          <cell r="P320" t="str">
            <v>B</v>
          </cell>
        </row>
        <row r="321">
          <cell r="A321" t="str">
            <v>N-333</v>
          </cell>
          <cell r="B321">
            <v>320</v>
          </cell>
          <cell r="C321">
            <v>333</v>
          </cell>
          <cell r="D321" t="str">
            <v>OM SHANTI SOLAR GROUP</v>
          </cell>
          <cell r="E321" t="str">
            <v>Office No-6,First Floor,</v>
          </cell>
          <cell r="F321" t="str">
            <v>Mani Sagar Chambers,Opp. Poojara Telecom</v>
          </cell>
          <cell r="G321" t="str">
            <v>Kuvadva Road,Rajkot</v>
          </cell>
          <cell r="H321" t="str">
            <v>RAJKOT</v>
          </cell>
          <cell r="I321">
            <v>360003</v>
          </cell>
          <cell r="J321" t="str">
            <v>24AAGFO9173L1ZR</v>
          </cell>
          <cell r="K321" t="str">
            <v>AAGFO9173L</v>
          </cell>
          <cell r="L321" t="str">
            <v>omshantisolar@gmail.com</v>
          </cell>
          <cell r="M321" t="str">
            <v>8530122612, 9925802316</v>
          </cell>
          <cell r="O321" t="str">
            <v>B</v>
          </cell>
          <cell r="P321" t="str">
            <v>B</v>
          </cell>
        </row>
        <row r="322">
          <cell r="A322" t="str">
            <v>N-334</v>
          </cell>
          <cell r="B322">
            <v>321</v>
          </cell>
          <cell r="C322">
            <v>334</v>
          </cell>
          <cell r="D322" t="str">
            <v>Onix Structure Private Limited</v>
          </cell>
          <cell r="E322" t="str">
            <v>D-304 Imperial Height opp. Big Bazar</v>
          </cell>
          <cell r="F322" t="str">
            <v xml:space="preserve"> 150 Feet Ring Road</v>
          </cell>
          <cell r="G322" t="str">
            <v xml:space="preserve"> Rajkot -360005</v>
          </cell>
          <cell r="H322" t="str">
            <v>RAJKOT</v>
          </cell>
          <cell r="I322">
            <v>360005</v>
          </cell>
          <cell r="J322" t="str">
            <v>24AADCE8197L1Z4</v>
          </cell>
          <cell r="K322" t="str">
            <v>AADCE8197L</v>
          </cell>
          <cell r="L322" t="str">
            <v>onixstructurepvt.ltd@gmail.com</v>
          </cell>
          <cell r="M322">
            <v>9825431761</v>
          </cell>
          <cell r="N322" t="str">
            <v>SRT-PG-A-249</v>
          </cell>
          <cell r="O322" t="str">
            <v>A</v>
          </cell>
          <cell r="P322" t="str">
            <v>A</v>
          </cell>
        </row>
        <row r="323">
          <cell r="A323" t="str">
            <v>N-335</v>
          </cell>
          <cell r="B323">
            <v>322</v>
          </cell>
          <cell r="C323">
            <v>335</v>
          </cell>
          <cell r="D323" t="str">
            <v>ON SOLAR ENERGY</v>
          </cell>
          <cell r="E323" t="str">
            <v>168 New Cloth Market Opp. Sarangpur Gate</v>
          </cell>
          <cell r="F323" t="str">
            <v xml:space="preserve"> Kalupur</v>
          </cell>
          <cell r="G323" t="str">
            <v xml:space="preserve"> Ahmedabad - 380002</v>
          </cell>
          <cell r="H323" t="str">
            <v>AHMEDABAD</v>
          </cell>
          <cell r="I323">
            <v>380002</v>
          </cell>
          <cell r="J323" t="str">
            <v>24FOTPS2632C1ZS</v>
          </cell>
          <cell r="K323" t="str">
            <v>FOTPS2632C</v>
          </cell>
          <cell r="L323" t="str">
            <v>akashbshah15@gmail.com</v>
          </cell>
          <cell r="M323">
            <v>9624259500</v>
          </cell>
          <cell r="N323" t="str">
            <v>SRT-PG-A-369</v>
          </cell>
          <cell r="O323" t="str">
            <v>A</v>
          </cell>
          <cell r="P323" t="str">
            <v>B</v>
          </cell>
        </row>
        <row r="324">
          <cell r="A324" t="str">
            <v>N-336</v>
          </cell>
          <cell r="B324">
            <v>323</v>
          </cell>
          <cell r="C324">
            <v>336</v>
          </cell>
          <cell r="D324" t="str">
            <v>Oxen Energies</v>
          </cell>
          <cell r="E324" t="str">
            <v xml:space="preserve">57-Digvijay Plot </v>
          </cell>
          <cell r="F324" t="str">
            <v>,Post Office Lane,Jamnagar</v>
          </cell>
          <cell r="G324" t="str">
            <v>Jamnagar</v>
          </cell>
          <cell r="H324" t="str">
            <v>JAMNAGAR</v>
          </cell>
          <cell r="I324">
            <v>361005</v>
          </cell>
          <cell r="J324" t="str">
            <v>24CIGPS7859K1ZG</v>
          </cell>
          <cell r="K324" t="str">
            <v>CIGPS7859K</v>
          </cell>
          <cell r="L324" t="str">
            <v>OXENENRGIES@GMAIL.COM</v>
          </cell>
          <cell r="M324">
            <v>8866699444</v>
          </cell>
          <cell r="N324" t="str">
            <v>SRT-PG-B-447</v>
          </cell>
          <cell r="O324" t="str">
            <v>A</v>
          </cell>
          <cell r="P324" t="str">
            <v>A</v>
          </cell>
        </row>
        <row r="325">
          <cell r="A325" t="str">
            <v>N-423</v>
          </cell>
          <cell r="B325">
            <v>324</v>
          </cell>
          <cell r="C325">
            <v>423</v>
          </cell>
          <cell r="D325" t="str">
            <v>Samptel Energy Private Limited</v>
          </cell>
          <cell r="E325" t="str">
            <v>81 Shyam Estate Behind Zaveri Estate</v>
          </cell>
          <cell r="F325" t="str">
            <v xml:space="preserve"> Kathwada-Singarva Road</v>
          </cell>
          <cell r="G325" t="str">
            <v xml:space="preserve"> Kathada ahmedabad</v>
          </cell>
          <cell r="H325" t="str">
            <v>AHMEDABAD</v>
          </cell>
          <cell r="I325">
            <v>382430</v>
          </cell>
          <cell r="J325" t="str">
            <v>24ABACS6191C1ZK</v>
          </cell>
          <cell r="K325" t="str">
            <v>ABACS6191C</v>
          </cell>
          <cell r="L325" t="str">
            <v>info@samptelsolar.com;solar@samptel.com</v>
          </cell>
          <cell r="M325" t="str">
            <v>9998059975, 7202035671</v>
          </cell>
          <cell r="N325" t="str">
            <v>SRT-PG-B-072</v>
          </cell>
          <cell r="O325" t="str">
            <v>B</v>
          </cell>
          <cell r="P325" t="str">
            <v>B</v>
          </cell>
        </row>
        <row r="326">
          <cell r="A326" t="str">
            <v>N-338</v>
          </cell>
          <cell r="B326">
            <v>325</v>
          </cell>
          <cell r="C326">
            <v>338</v>
          </cell>
          <cell r="D326" t="str">
            <v>Panaroof Energy</v>
          </cell>
          <cell r="E326" t="str">
            <v>FF/101, B Block,Pushpadant-2,</v>
          </cell>
          <cell r="F326" t="str">
            <v>Navramgpura,Ahmedabad</v>
          </cell>
          <cell r="G326" t="str">
            <v>Ahmedabad</v>
          </cell>
          <cell r="H326" t="str">
            <v>Ahmedabad</v>
          </cell>
          <cell r="I326">
            <v>380009</v>
          </cell>
          <cell r="J326" t="str">
            <v>24CBMPS4253E1ZK</v>
          </cell>
          <cell r="K326" t="str">
            <v>CBMPS4253E</v>
          </cell>
          <cell r="L326" t="str">
            <v>panaroofenergy@outlook.com</v>
          </cell>
          <cell r="M326">
            <v>9428449365</v>
          </cell>
          <cell r="O326" t="str">
            <v>B</v>
          </cell>
          <cell r="P326" t="str">
            <v>B</v>
          </cell>
        </row>
        <row r="327">
          <cell r="A327" t="str">
            <v>N-339</v>
          </cell>
          <cell r="B327">
            <v>326</v>
          </cell>
          <cell r="C327">
            <v>339</v>
          </cell>
          <cell r="D327" t="str">
            <v>P &amp; N ENGINEERING &amp; MARKETING</v>
          </cell>
          <cell r="E327" t="str">
            <v xml:space="preserve">Plot No 136 Road 5B </v>
          </cell>
          <cell r="F327" t="str">
            <v xml:space="preserve">Kathwada GIDC </v>
          </cell>
          <cell r="G327" t="str">
            <v>Ahmadabad-382430</v>
          </cell>
          <cell r="H327" t="str">
            <v>AHMEDABAD</v>
          </cell>
          <cell r="I327">
            <v>382430</v>
          </cell>
          <cell r="J327" t="str">
            <v>24AALFP4644E1ZA</v>
          </cell>
          <cell r="K327" t="str">
            <v>AALFP4644E</v>
          </cell>
          <cell r="L327" t="str">
            <v>INFO@PANDNSOLARENERGY.COM;PANDANSOLARENERGY@GMAIL.COM;nikhileurosolar@gmail.com</v>
          </cell>
          <cell r="M327" t="str">
            <v>7622023247 / 9558823241 / 7622023253</v>
          </cell>
          <cell r="N327" t="str">
            <v>SRT-PG-A-107</v>
          </cell>
          <cell r="O327" t="str">
            <v>A</v>
          </cell>
          <cell r="P327" t="str">
            <v>A</v>
          </cell>
        </row>
        <row r="328">
          <cell r="A328" t="str">
            <v>N-340</v>
          </cell>
          <cell r="B328">
            <v>327</v>
          </cell>
          <cell r="C328">
            <v>340</v>
          </cell>
          <cell r="D328" t="str">
            <v>SP ENTERPRISE</v>
          </cell>
          <cell r="E328" t="str">
            <v>02 NIRMANDEEP COMPLEX OPP. SHARADKANYA SCHOOL</v>
          </cell>
          <cell r="F328" t="str">
            <v xml:space="preserve"> VISHWAMITRI MANJALPUR</v>
          </cell>
          <cell r="G328" t="str">
            <v xml:space="preserve"> VADODARA</v>
          </cell>
          <cell r="H328" t="str">
            <v>VADODARA</v>
          </cell>
          <cell r="I328">
            <v>390011</v>
          </cell>
          <cell r="J328" t="str">
            <v>24AKHPP8210E1ZE</v>
          </cell>
          <cell r="K328" t="str">
            <v>AKHPP8210E</v>
          </cell>
          <cell r="L328" t="str">
            <v>spenterprise1971@gmail.com</v>
          </cell>
          <cell r="M328">
            <v>9825608868</v>
          </cell>
          <cell r="N328" t="str">
            <v>SRT-PG-B-412</v>
          </cell>
          <cell r="O328" t="str">
            <v>B</v>
          </cell>
          <cell r="P328" t="str">
            <v>B</v>
          </cell>
        </row>
        <row r="329">
          <cell r="A329" t="str">
            <v>N-341</v>
          </cell>
          <cell r="B329">
            <v>328</v>
          </cell>
          <cell r="C329">
            <v>341</v>
          </cell>
          <cell r="D329" t="str">
            <v>GREENNETIC RENEWABLE PRIVATE LIMITED</v>
          </cell>
          <cell r="E329" t="str">
            <v xml:space="preserve">B/3, Vraj Vihar-2, Nr. Star Bazaar, </v>
          </cell>
          <cell r="F329" t="str">
            <v>Opp. Palatial Bunglow, Satellite</v>
          </cell>
          <cell r="G329" t="str">
            <v>Ahmedabad</v>
          </cell>
          <cell r="H329" t="str">
            <v>AHMEDABAD</v>
          </cell>
          <cell r="I329">
            <v>380015</v>
          </cell>
          <cell r="J329" t="str">
            <v>24AAHCG9338B1ZQ</v>
          </cell>
          <cell r="K329" t="str">
            <v>AAHCG9338B</v>
          </cell>
          <cell r="L329" t="str">
            <v>sales.greenneticrenewable@gmail.com</v>
          </cell>
          <cell r="M329">
            <v>8320563819</v>
          </cell>
          <cell r="O329" t="str">
            <v>B</v>
          </cell>
          <cell r="P329" t="str">
            <v>B</v>
          </cell>
        </row>
        <row r="330">
          <cell r="A330" t="str">
            <v>N-342</v>
          </cell>
          <cell r="B330">
            <v>329</v>
          </cell>
          <cell r="C330">
            <v>342</v>
          </cell>
          <cell r="D330" t="str">
            <v>PARTHUZA TECHNOLOGIES PRIVATE LIMITED</v>
          </cell>
          <cell r="E330" t="str">
            <v>405-Hari Darshan Arcede,4th Floor,</v>
          </cell>
          <cell r="F330" t="str">
            <v>Near Bramani Hall,Rajkot</v>
          </cell>
          <cell r="G330" t="str">
            <v>Rajkot</v>
          </cell>
          <cell r="H330" t="str">
            <v>Rajkot</v>
          </cell>
          <cell r="I330">
            <v>360002</v>
          </cell>
          <cell r="J330" t="str">
            <v>24AAKCP5477D1ZA</v>
          </cell>
          <cell r="K330" t="str">
            <v>AAKCP5477D</v>
          </cell>
          <cell r="L330" t="str">
            <v>PARTHSOLARENERGY@GMAIL.COM</v>
          </cell>
          <cell r="M330">
            <v>6352035311</v>
          </cell>
          <cell r="O330" t="str">
            <v>B</v>
          </cell>
          <cell r="P330" t="str">
            <v>B</v>
          </cell>
        </row>
        <row r="331">
          <cell r="A331" t="str">
            <v>N-343</v>
          </cell>
          <cell r="B331">
            <v>330</v>
          </cell>
          <cell r="C331">
            <v>343</v>
          </cell>
          <cell r="D331" t="str">
            <v>PASHAVA ENERGY PRIVATE LIMITED</v>
          </cell>
          <cell r="E331" t="str">
            <v>11 Swar B/H NABARD Nr. Rly Underbridge</v>
          </cell>
          <cell r="F331" t="str">
            <v xml:space="preserve"> Usmanpura</v>
          </cell>
          <cell r="G331" t="str">
            <v xml:space="preserve"> Ahmedabad</v>
          </cell>
          <cell r="H331" t="str">
            <v>AHMEDABAD</v>
          </cell>
          <cell r="I331">
            <v>380013</v>
          </cell>
          <cell r="J331" t="str">
            <v>24AAGCP7714H1ZE</v>
          </cell>
          <cell r="K331" t="str">
            <v>AAGCP7714H</v>
          </cell>
          <cell r="L331" t="str">
            <v>pashavaenergy@yahoo.com</v>
          </cell>
          <cell r="M331" t="str">
            <v>9909904332, 9737044034</v>
          </cell>
          <cell r="N331" t="str">
            <v>SRT-PG-A-374</v>
          </cell>
          <cell r="O331" t="str">
            <v>B</v>
          </cell>
          <cell r="P331" t="str">
            <v>B</v>
          </cell>
        </row>
        <row r="332">
          <cell r="A332" t="str">
            <v>N-344</v>
          </cell>
          <cell r="B332">
            <v>331</v>
          </cell>
          <cell r="C332">
            <v>344</v>
          </cell>
          <cell r="D332" t="str">
            <v>PATEL ELECTRONICS</v>
          </cell>
          <cell r="E332" t="str">
            <v xml:space="preserve">MAIN BAZAR TOWER ROAD  </v>
          </cell>
          <cell r="F332" t="str">
            <v>NEAR PABRADI AT PO-THASRA</v>
          </cell>
          <cell r="G332" t="str">
            <v>KHEDA-KHEDA</v>
          </cell>
          <cell r="H332" t="str">
            <v>THASRA</v>
          </cell>
          <cell r="I332">
            <v>388250</v>
          </cell>
          <cell r="J332" t="str">
            <v>24ARAPP0201D1ZQ</v>
          </cell>
          <cell r="K332" t="str">
            <v>ARAPP0201D</v>
          </cell>
          <cell r="L332" t="str">
            <v>HARDIKPATELELEC@GMAIL.COM</v>
          </cell>
          <cell r="M332" t="str">
            <v>9377757533, 9377767508</v>
          </cell>
          <cell r="N332" t="str">
            <v>SRT-PG-B-224</v>
          </cell>
          <cell r="O332" t="str">
            <v>A</v>
          </cell>
          <cell r="P332" t="str">
            <v>B</v>
          </cell>
        </row>
        <row r="333">
          <cell r="A333" t="str">
            <v>N-345</v>
          </cell>
          <cell r="B333">
            <v>332</v>
          </cell>
          <cell r="C333">
            <v>345</v>
          </cell>
          <cell r="D333" t="str">
            <v>Green Feeds</v>
          </cell>
          <cell r="E333" t="str">
            <v>36/2GIDC MAKARPURA ABHISHEK COMPLEX</v>
          </cell>
          <cell r="F333" t="str">
            <v>A-WING1ST FLOOR SHOP NO 5</v>
          </cell>
          <cell r="G333" t="str">
            <v xml:space="preserve"> VADODARA-390010</v>
          </cell>
          <cell r="H333" t="str">
            <v>vadodara</v>
          </cell>
          <cell r="I333">
            <v>390010</v>
          </cell>
          <cell r="J333" t="str">
            <v>24AARFG0704G1ZO</v>
          </cell>
          <cell r="K333" t="str">
            <v>AARFG0704G</v>
          </cell>
          <cell r="L333" t="str">
            <v>greenfeedsolar@gmail.com</v>
          </cell>
          <cell r="M333">
            <v>9426780778</v>
          </cell>
          <cell r="N333" t="str">
            <v>SRT-PG-A-080</v>
          </cell>
          <cell r="O333" t="str">
            <v>A</v>
          </cell>
          <cell r="P333" t="str">
            <v>A</v>
          </cell>
        </row>
        <row r="334">
          <cell r="A334" t="str">
            <v>N-347</v>
          </cell>
          <cell r="B334">
            <v>333</v>
          </cell>
          <cell r="C334">
            <v>347</v>
          </cell>
          <cell r="D334" t="str">
            <v>PATEL ENTERPRISE</v>
          </cell>
          <cell r="E334" t="str">
            <v>359/B/FF-08MULTIPLAZA</v>
          </cell>
          <cell r="F334" t="str">
            <v>GIDC MAKARPURA</v>
          </cell>
          <cell r="G334" t="str">
            <v>VADODARA-390010</v>
          </cell>
          <cell r="H334" t="str">
            <v>VADODARA</v>
          </cell>
          <cell r="I334">
            <v>390010</v>
          </cell>
          <cell r="J334" t="str">
            <v>24ATWPP3115G2ZI</v>
          </cell>
          <cell r="K334" t="str">
            <v>ATWPP3115G</v>
          </cell>
          <cell r="L334" t="str">
            <v>cpatel.entp@gmail.com</v>
          </cell>
          <cell r="M334" t="str">
            <v>9904091567, 7820003999</v>
          </cell>
          <cell r="N334" t="str">
            <v>SRT-PG-B-307</v>
          </cell>
          <cell r="O334" t="str">
            <v>B</v>
          </cell>
          <cell r="P334" t="str">
            <v>B</v>
          </cell>
        </row>
        <row r="335">
          <cell r="A335" t="str">
            <v>N-348</v>
          </cell>
          <cell r="B335">
            <v>334</v>
          </cell>
          <cell r="C335">
            <v>348</v>
          </cell>
          <cell r="D335" t="str">
            <v>TATSAT NRGS</v>
          </cell>
          <cell r="E335" t="str">
            <v>c-22dhanlaxmi society</v>
          </cell>
          <cell r="F335" t="str">
            <v>karelibaug</v>
          </cell>
          <cell r="G335" t="str">
            <v>vadodara</v>
          </cell>
          <cell r="H335" t="str">
            <v>VADODARA</v>
          </cell>
          <cell r="I335">
            <v>390018</v>
          </cell>
          <cell r="J335" t="str">
            <v>24ATMPP5927E1ZH</v>
          </cell>
          <cell r="K335" t="str">
            <v>ATMPP5927E</v>
          </cell>
          <cell r="L335" t="str">
            <v>tatsatnrgs@gmail.com</v>
          </cell>
          <cell r="M335" t="str">
            <v>9408428787, 7984576567</v>
          </cell>
          <cell r="N335" t="str">
            <v>SRT-PG-B-409</v>
          </cell>
          <cell r="O335" t="str">
            <v>B</v>
          </cell>
          <cell r="P335" t="str">
            <v>B</v>
          </cell>
        </row>
        <row r="336">
          <cell r="A336" t="str">
            <v>N-349</v>
          </cell>
          <cell r="B336">
            <v>335</v>
          </cell>
          <cell r="C336">
            <v>349</v>
          </cell>
          <cell r="D336" t="str">
            <v>PATEL SOLARTECH PRIVATE LIMITED</v>
          </cell>
          <cell r="E336" t="str">
            <v xml:space="preserve">123 VITTORIA AVENUE  </v>
          </cell>
          <cell r="F336" t="str">
            <v>TEN NANDEDA ROAD</v>
          </cell>
          <cell r="G336" t="str">
            <v xml:space="preserve"> BARDOLI-394601</v>
          </cell>
          <cell r="H336" t="str">
            <v>SURAT</v>
          </cell>
          <cell r="I336">
            <v>394601</v>
          </cell>
          <cell r="J336" t="str">
            <v>24AAJCP9465A1ZD</v>
          </cell>
          <cell r="K336" t="str">
            <v>AAJCP9465A</v>
          </cell>
          <cell r="L336" t="str">
            <v>patelsolartech@gmail.com</v>
          </cell>
          <cell r="M336">
            <v>9427472451</v>
          </cell>
          <cell r="N336" t="str">
            <v>SRT-PG-B-192</v>
          </cell>
          <cell r="O336" t="str">
            <v>B</v>
          </cell>
          <cell r="P336" t="str">
            <v>B</v>
          </cell>
        </row>
        <row r="337">
          <cell r="A337" t="str">
            <v>N-350</v>
          </cell>
          <cell r="B337">
            <v>336</v>
          </cell>
          <cell r="C337">
            <v>350</v>
          </cell>
          <cell r="D337" t="str">
            <v>Pavi Enterprise</v>
          </cell>
          <cell r="E337" t="str">
            <v>105 Patel Faliyu At Po Parab</v>
          </cell>
          <cell r="F337" t="str">
            <v xml:space="preserve"> Taluka - Kamrej</v>
          </cell>
          <cell r="G337" t="str">
            <v xml:space="preserve"> Dist - Surat Pin - 394325</v>
          </cell>
          <cell r="H337" t="str">
            <v>SURAT</v>
          </cell>
          <cell r="I337">
            <v>394325</v>
          </cell>
          <cell r="J337" t="str">
            <v>24AAPFP8243F1Z1</v>
          </cell>
          <cell r="K337" t="str">
            <v>AAPFP8243F</v>
          </cell>
          <cell r="L337" t="str">
            <v>pavienterprise5682@gmail.com</v>
          </cell>
          <cell r="M337" t="str">
            <v>94278 84635</v>
          </cell>
          <cell r="N337" t="str">
            <v>SRT-PG-B-141</v>
          </cell>
          <cell r="O337" t="str">
            <v>B</v>
          </cell>
          <cell r="P337" t="str">
            <v>B</v>
          </cell>
        </row>
        <row r="338">
          <cell r="A338" t="str">
            <v>N-351</v>
          </cell>
          <cell r="B338">
            <v>337</v>
          </cell>
          <cell r="C338">
            <v>351</v>
          </cell>
          <cell r="D338" t="str">
            <v>PDF ENGINEERS PRIVATE LIMITED</v>
          </cell>
          <cell r="E338" t="str">
            <v xml:space="preserve">JAYBHARAT RANGSHALA COMPOUND </v>
          </cell>
          <cell r="F338" t="str">
            <v>NR. TIRUPATI ESTATE SARASPUR</v>
          </cell>
          <cell r="G338" t="str">
            <v>AHMEDABAD - 380024</v>
          </cell>
          <cell r="H338" t="str">
            <v>AHMEDABAD</v>
          </cell>
          <cell r="I338">
            <v>380018</v>
          </cell>
          <cell r="J338" t="str">
            <v>24AAKCP6044L1Z4</v>
          </cell>
          <cell r="K338" t="str">
            <v>AAKCP6044L</v>
          </cell>
          <cell r="L338" t="str">
            <v>fenil@pdfengineers.com</v>
          </cell>
          <cell r="M338" t="str">
            <v>8803910391, 7990444807</v>
          </cell>
          <cell r="N338" t="str">
            <v>SRT-PG-A-129</v>
          </cell>
          <cell r="O338" t="str">
            <v>A</v>
          </cell>
          <cell r="P338" t="str">
            <v>A</v>
          </cell>
        </row>
        <row r="339">
          <cell r="A339" t="str">
            <v>N-352</v>
          </cell>
          <cell r="B339">
            <v>338</v>
          </cell>
          <cell r="C339">
            <v>352</v>
          </cell>
          <cell r="D339" t="str">
            <v>PEARL ELECTRONICS MANUFACTURING COMPANY</v>
          </cell>
          <cell r="E339" t="str">
            <v>GALA NO.4 SURVEY NO.338/18 BALDA INDUSTRIAL PARK</v>
          </cell>
          <cell r="F339" t="str">
            <v xml:space="preserve"> BALDA KILLA PARDI</v>
          </cell>
          <cell r="G339" t="str">
            <v>DIST :VALSAD</v>
          </cell>
          <cell r="H339" t="str">
            <v>KILLA PARDI</v>
          </cell>
          <cell r="I339">
            <v>396125</v>
          </cell>
          <cell r="J339" t="str">
            <v>24BTEPP0844F1ZW</v>
          </cell>
          <cell r="K339" t="str">
            <v>BTEPP0844F</v>
          </cell>
          <cell r="L339" t="str">
            <v>info@pearlemc.com</v>
          </cell>
          <cell r="M339">
            <v>8806362569</v>
          </cell>
          <cell r="N339" t="str">
            <v>SRT-PG-B-232</v>
          </cell>
          <cell r="O339" t="str">
            <v>B</v>
          </cell>
          <cell r="P339" t="str">
            <v>B</v>
          </cell>
        </row>
        <row r="340">
          <cell r="A340" t="str">
            <v>N-353</v>
          </cell>
          <cell r="B340">
            <v>339</v>
          </cell>
          <cell r="C340">
            <v>353</v>
          </cell>
          <cell r="D340" t="str">
            <v>Photovoltaic Solar</v>
          </cell>
          <cell r="E340" t="str">
            <v>33 Surya valley Bakrol Road</v>
          </cell>
          <cell r="F340" t="str">
            <v xml:space="preserve"> Bakrol</v>
          </cell>
          <cell r="G340" t="str">
            <v xml:space="preserve"> Anand-388315</v>
          </cell>
          <cell r="H340" t="str">
            <v>ANAND</v>
          </cell>
          <cell r="I340">
            <v>388315</v>
          </cell>
          <cell r="J340" t="str">
            <v>24AATFP3501G1ZC</v>
          </cell>
          <cell r="K340" t="str">
            <v>AATFP3501G</v>
          </cell>
          <cell r="L340" t="str">
            <v>info@photovoltaicsolar.in</v>
          </cell>
          <cell r="M340">
            <v>8866488000</v>
          </cell>
          <cell r="N340" t="str">
            <v>SRT-PG-A-142</v>
          </cell>
          <cell r="O340" t="str">
            <v>A</v>
          </cell>
          <cell r="P340" t="str">
            <v>A</v>
          </cell>
        </row>
        <row r="341">
          <cell r="A341" t="str">
            <v>N-354</v>
          </cell>
          <cell r="B341">
            <v>340</v>
          </cell>
          <cell r="C341">
            <v>354</v>
          </cell>
          <cell r="D341" t="str">
            <v>Enrich Engineering Solutions</v>
          </cell>
          <cell r="E341" t="str">
            <v>408NISHAL SHOPPING CENTERGREEN CITY ROAD</v>
          </cell>
          <cell r="F341" t="str">
            <v>PAL</v>
          </cell>
          <cell r="G341" t="str">
            <v>SURAT-394510</v>
          </cell>
          <cell r="H341" t="str">
            <v>SURAT</v>
          </cell>
          <cell r="I341">
            <v>394510</v>
          </cell>
          <cell r="J341" t="str">
            <v>24BKAPP8848J1ZP</v>
          </cell>
          <cell r="K341" t="str">
            <v>BKAPP8848J</v>
          </cell>
          <cell r="L341" t="str">
            <v>globus.we@gmail.com;EES.SNEHAL@GMAIL.COM</v>
          </cell>
          <cell r="M341" t="str">
            <v>9898127424, 9909964728</v>
          </cell>
          <cell r="N341" t="str">
            <v>SRT-PG-B-121</v>
          </cell>
          <cell r="O341" t="str">
            <v>B</v>
          </cell>
          <cell r="P341" t="str">
            <v>B</v>
          </cell>
        </row>
        <row r="342">
          <cell r="A342" t="str">
            <v>N-355</v>
          </cell>
          <cell r="B342">
            <v>341</v>
          </cell>
          <cell r="C342">
            <v>355</v>
          </cell>
          <cell r="D342" t="str">
            <v>PIXON GREEN ENERGY PRIVATE LIMITED</v>
          </cell>
          <cell r="E342" t="str">
            <v>102 Aum Planet</v>
          </cell>
          <cell r="F342" t="str">
            <v>Opposite Nirmala School Road</v>
          </cell>
          <cell r="G342" t="str">
            <v>Nirmala Road</v>
          </cell>
          <cell r="H342" t="str">
            <v>Rajkot</v>
          </cell>
          <cell r="I342">
            <v>360001</v>
          </cell>
          <cell r="J342" t="str">
            <v>24AAKCP9148H1Z2</v>
          </cell>
          <cell r="K342" t="str">
            <v>AAKCP9148H</v>
          </cell>
          <cell r="L342" t="str">
            <v>info@pixonenergy.com;www.pixonenergy.com</v>
          </cell>
          <cell r="M342" t="str">
            <v>281-6170000, 7229035912, 7229035915</v>
          </cell>
          <cell r="O342" t="str">
            <v>B</v>
          </cell>
          <cell r="P342" t="str">
            <v>B</v>
          </cell>
        </row>
        <row r="343">
          <cell r="A343" t="str">
            <v>N-356</v>
          </cell>
          <cell r="B343">
            <v>342</v>
          </cell>
          <cell r="C343">
            <v>356</v>
          </cell>
          <cell r="D343" t="str">
            <v>Vishwam Info</v>
          </cell>
          <cell r="E343" t="str">
            <v>T-1/2 3rd Floor Shivam Arked</v>
          </cell>
          <cell r="F343" t="str">
            <v xml:space="preserve"> Nr. Genius Public School Khalilpur Road</v>
          </cell>
          <cell r="G343" t="str">
            <v xml:space="preserve"> Junagadh</v>
          </cell>
          <cell r="H343" t="str">
            <v>Junagadh</v>
          </cell>
          <cell r="I343">
            <v>362001</v>
          </cell>
          <cell r="J343" t="str">
            <v>24AAOFV0605N1ZX</v>
          </cell>
          <cell r="K343" t="str">
            <v>AAOFV0605N</v>
          </cell>
          <cell r="L343" t="str">
            <v>vishwaminfo@gmail.com</v>
          </cell>
          <cell r="M343" t="str">
            <v>9427183527,
9662429376</v>
          </cell>
          <cell r="N343" t="str">
            <v>SRT-PG-B-022</v>
          </cell>
          <cell r="O343" t="str">
            <v>B</v>
          </cell>
          <cell r="P343" t="str">
            <v>B</v>
          </cell>
        </row>
        <row r="344">
          <cell r="A344" t="str">
            <v>N-357</v>
          </cell>
          <cell r="B344">
            <v>343</v>
          </cell>
          <cell r="C344">
            <v>357</v>
          </cell>
          <cell r="D344" t="str">
            <v>Friendly Footprints LLP</v>
          </cell>
          <cell r="E344" t="str">
            <v>17 GF, sterling complex</v>
          </cell>
          <cell r="F344" t="str">
            <v>Alkapuri,</v>
          </cell>
          <cell r="G344" t="str">
            <v>Vadodara</v>
          </cell>
          <cell r="H344" t="str">
            <v>Vadodara</v>
          </cell>
          <cell r="I344">
            <v>390007</v>
          </cell>
          <cell r="J344" t="str">
            <v>24AAGFF9042H1ZH</v>
          </cell>
          <cell r="K344" t="str">
            <v>AAGFF9042H</v>
          </cell>
          <cell r="L344" t="str">
            <v>INFOSOLAR.FF@GMAIL.COM</v>
          </cell>
          <cell r="M344">
            <v>7874833399</v>
          </cell>
          <cell r="O344" t="str">
            <v>B</v>
          </cell>
          <cell r="P344" t="str">
            <v>B</v>
          </cell>
        </row>
        <row r="345">
          <cell r="A345" t="str">
            <v>N-358</v>
          </cell>
          <cell r="B345">
            <v>344</v>
          </cell>
          <cell r="C345">
            <v>358</v>
          </cell>
          <cell r="D345" t="str">
            <v>POWER HOUSE CORPORATION</v>
          </cell>
          <cell r="E345" t="str">
            <v>B/401/Jasans Residency,Near Shreeji Park,</v>
          </cell>
          <cell r="F345" t="str">
            <v>Behind Nutan School,New Sama</v>
          </cell>
          <cell r="G345" t="str">
            <v>Vadodara</v>
          </cell>
          <cell r="H345" t="str">
            <v>Vadodara</v>
          </cell>
          <cell r="I345">
            <v>390008</v>
          </cell>
          <cell r="J345" t="str">
            <v>24BUDPP7586G1Z8</v>
          </cell>
          <cell r="K345" t="str">
            <v>BUDPP7586G</v>
          </cell>
          <cell r="L345" t="str">
            <v>corporation.powerhouse@gmail.com</v>
          </cell>
          <cell r="M345">
            <v>9727771606</v>
          </cell>
          <cell r="O345" t="str">
            <v>B</v>
          </cell>
          <cell r="P345" t="str">
            <v>B</v>
          </cell>
        </row>
        <row r="346">
          <cell r="A346" t="str">
            <v>N-359</v>
          </cell>
          <cell r="B346">
            <v>345</v>
          </cell>
          <cell r="C346">
            <v>359</v>
          </cell>
          <cell r="D346" t="str">
            <v>POWERMAC TECHNOLOGY</v>
          </cell>
          <cell r="E346" t="str">
            <v>Plot No-228,Phase -2,GIDC</v>
          </cell>
          <cell r="F346" t="str">
            <v>Wadhwan,Surendranagar</v>
          </cell>
          <cell r="G346" t="str">
            <v>SURENDRANAGAR</v>
          </cell>
          <cell r="H346" t="str">
            <v>SURENDRANAGAR</v>
          </cell>
          <cell r="I346">
            <v>363002</v>
          </cell>
          <cell r="J346" t="str">
            <v>24AANFP1923A1ZO</v>
          </cell>
          <cell r="K346" t="str">
            <v>AANFP1923A</v>
          </cell>
          <cell r="L346" t="str">
            <v>info@powermacgroup.com</v>
          </cell>
          <cell r="M346">
            <v>9099939972</v>
          </cell>
          <cell r="O346" t="str">
            <v>B</v>
          </cell>
          <cell r="P346" t="str">
            <v>B</v>
          </cell>
        </row>
        <row r="347">
          <cell r="A347" t="str">
            <v>N-361</v>
          </cell>
          <cell r="B347">
            <v>346</v>
          </cell>
          <cell r="C347">
            <v>361</v>
          </cell>
          <cell r="D347" t="str">
            <v>POWER PACK SOLUTIONS</v>
          </cell>
          <cell r="E347" t="str">
            <v>34 SIDDHI VINAYAK RAW HOUSE NR. JIVRAJ PARK OVER BRIDGE</v>
          </cell>
          <cell r="F347" t="str">
            <v xml:space="preserve"> JIVRAJ PARK ahmedabad</v>
          </cell>
          <cell r="G347" t="str">
            <v>Ahmedabad</v>
          </cell>
          <cell r="H347" t="str">
            <v>Ahmedabad</v>
          </cell>
          <cell r="I347">
            <v>380015</v>
          </cell>
          <cell r="J347" t="str">
            <v>24ADWPD9862E1Z6</v>
          </cell>
          <cell r="K347" t="str">
            <v>ADWPD9862E</v>
          </cell>
          <cell r="L347" t="str">
            <v>powerpacksolutions12195@gmail.com</v>
          </cell>
          <cell r="M347" t="str">
            <v>9725787004,
9737786888</v>
          </cell>
          <cell r="N347" t="str">
            <v>SRT-PG-A-010</v>
          </cell>
          <cell r="O347" t="str">
            <v>A</v>
          </cell>
          <cell r="P347" t="str">
            <v>A</v>
          </cell>
        </row>
        <row r="348">
          <cell r="A348" t="str">
            <v>N-362</v>
          </cell>
          <cell r="B348">
            <v>347</v>
          </cell>
          <cell r="C348">
            <v>362</v>
          </cell>
          <cell r="D348" t="str">
            <v>powershine energy</v>
          </cell>
          <cell r="E348" t="str">
            <v>Plot no-22A, Near Legend Motour</v>
          </cell>
          <cell r="F348" t="str">
            <v>Behind Swaminarayan</v>
          </cell>
          <cell r="G348" t="str">
            <v>Vavdi</v>
          </cell>
          <cell r="H348" t="str">
            <v>Rajkot</v>
          </cell>
          <cell r="I348">
            <v>360004</v>
          </cell>
          <cell r="J348" t="str">
            <v>24AAXFP3293M1ZE</v>
          </cell>
          <cell r="K348" t="str">
            <v>AAXFP3293M</v>
          </cell>
          <cell r="L348" t="str">
            <v>powershineenergy1993@gmail.com</v>
          </cell>
          <cell r="M348" t="str">
            <v>9723096888, 8200562312</v>
          </cell>
          <cell r="O348" t="str">
            <v>B</v>
          </cell>
          <cell r="P348" t="str">
            <v>B</v>
          </cell>
        </row>
        <row r="349">
          <cell r="A349" t="str">
            <v>N-363</v>
          </cell>
          <cell r="B349">
            <v>348</v>
          </cell>
          <cell r="C349">
            <v>363</v>
          </cell>
          <cell r="D349" t="str">
            <v>POWERTECH ENGINEERS</v>
          </cell>
          <cell r="E349" t="str">
            <v>2/849-850HIRA MODI STREETSAGARAMPURA</v>
          </cell>
          <cell r="F349" t="str">
            <v>NEAR UDHNA DARWAJARING ROAD</v>
          </cell>
          <cell r="G349" t="str">
            <v>SURAT-395002</v>
          </cell>
          <cell r="H349" t="str">
            <v>SURAT</v>
          </cell>
          <cell r="I349">
            <v>395002</v>
          </cell>
          <cell r="J349" t="str">
            <v>24ABIPB6380P1ZC</v>
          </cell>
          <cell r="K349" t="str">
            <v>ABIPB6380P</v>
          </cell>
          <cell r="L349" t="str">
            <v>powertechsurat@hotmail.com</v>
          </cell>
          <cell r="M349">
            <v>9377625242</v>
          </cell>
          <cell r="N349" t="str">
            <v>SRT-PG-A-174</v>
          </cell>
          <cell r="O349" t="str">
            <v>A</v>
          </cell>
          <cell r="P349" t="str">
            <v>A</v>
          </cell>
        </row>
        <row r="350">
          <cell r="A350" t="str">
            <v>N-366</v>
          </cell>
          <cell r="B350">
            <v>349</v>
          </cell>
          <cell r="C350">
            <v>366</v>
          </cell>
          <cell r="D350" t="str">
            <v>POWERTREX SOLAR</v>
          </cell>
          <cell r="E350" t="str">
            <v>11, Sagun Apartment</v>
          </cell>
          <cell r="F350" t="str">
            <v>Padar Chowk</v>
          </cell>
          <cell r="G350" t="str">
            <v>Joshipura</v>
          </cell>
          <cell r="H350" t="str">
            <v>Junagadh</v>
          </cell>
          <cell r="I350">
            <v>362001</v>
          </cell>
          <cell r="J350" t="str">
            <v>24AAYFP7247C1ZW</v>
          </cell>
          <cell r="K350" t="str">
            <v>AAYFP7247C</v>
          </cell>
          <cell r="L350" t="str">
            <v>powertrexsolar@gmail.com</v>
          </cell>
          <cell r="M350" t="str">
            <v>9327988859, 998230106</v>
          </cell>
          <cell r="O350" t="str">
            <v>B</v>
          </cell>
          <cell r="P350" t="str">
            <v>B</v>
          </cell>
        </row>
        <row r="351">
          <cell r="A351" t="str">
            <v>N-367</v>
          </cell>
          <cell r="B351">
            <v>350</v>
          </cell>
          <cell r="C351">
            <v>367</v>
          </cell>
          <cell r="D351" t="str">
            <v>Prachi Green Energy Pvt Ltd</v>
          </cell>
          <cell r="E351" t="str">
            <v>06, First Floor, Nildhara Apartment</v>
          </cell>
          <cell r="F351" t="str">
            <v>Opp. Vyaswadi, 132 Ft. Ring Road, New Vadaj</v>
          </cell>
          <cell r="G351" t="str">
            <v>ahmedabad</v>
          </cell>
          <cell r="H351" t="str">
            <v>AHMEDABAD</v>
          </cell>
          <cell r="I351">
            <v>380013</v>
          </cell>
          <cell r="J351" t="str">
            <v>24AALCP2205Q1Z6</v>
          </cell>
          <cell r="K351" t="str">
            <v>AALCP2205Q</v>
          </cell>
          <cell r="L351" t="str">
            <v>prachigreenenergy@gmail.com</v>
          </cell>
          <cell r="M351">
            <v>8128564435</v>
          </cell>
          <cell r="O351" t="str">
            <v>B</v>
          </cell>
          <cell r="P351" t="str">
            <v>B</v>
          </cell>
        </row>
        <row r="352">
          <cell r="A352" t="str">
            <v>N-368</v>
          </cell>
          <cell r="B352">
            <v>351</v>
          </cell>
          <cell r="C352">
            <v>368</v>
          </cell>
          <cell r="D352" t="str">
            <v>PRAGATI INDUSTRIES</v>
          </cell>
          <cell r="E352" t="str">
            <v xml:space="preserve">PLOT NO 301 NR OLD TELEPHONE EXCHANGE GIDC </v>
          </cell>
          <cell r="F352" t="str">
            <v>VITHHAL UDYOGNAGAR</v>
          </cell>
          <cell r="G352" t="str">
            <v xml:space="preserve"> ANAND</v>
          </cell>
          <cell r="H352" t="str">
            <v>ANAND</v>
          </cell>
          <cell r="I352">
            <v>388121</v>
          </cell>
          <cell r="J352" t="str">
            <v>24AAQFP3149M1ZQ</v>
          </cell>
          <cell r="K352" t="str">
            <v>AAQFP3149M</v>
          </cell>
          <cell r="L352" t="str">
            <v>PRAGATIPV8@GMAIL.COM</v>
          </cell>
          <cell r="M352" t="str">
            <v>9428799552 / 961298618 / 9428479339</v>
          </cell>
          <cell r="N352" t="str">
            <v>SRT-PG-B-216</v>
          </cell>
          <cell r="O352" t="str">
            <v>B</v>
          </cell>
          <cell r="P352" t="str">
            <v>B</v>
          </cell>
        </row>
        <row r="353">
          <cell r="A353" t="str">
            <v>N-369</v>
          </cell>
          <cell r="B353">
            <v>352</v>
          </cell>
          <cell r="C353">
            <v>369</v>
          </cell>
          <cell r="D353" t="str">
            <v>PRAJAPATI ONLINE</v>
          </cell>
          <cell r="E353" t="str">
            <v>GF Shanti Bhuvan</v>
          </cell>
          <cell r="F353" t="str">
            <v>Opp. Radha Krishna Pole</v>
          </cell>
          <cell r="G353" t="str">
            <v>Rajmahal Road, Vadodara</v>
          </cell>
          <cell r="H353" t="str">
            <v>Vadodara</v>
          </cell>
          <cell r="I353">
            <v>390001</v>
          </cell>
          <cell r="J353" t="str">
            <v>24ACQPP9020M1Z3</v>
          </cell>
          <cell r="K353" t="str">
            <v>ACQPP9020M</v>
          </cell>
          <cell r="L353">
            <v>0</v>
          </cell>
          <cell r="M353">
            <v>9824002369</v>
          </cell>
          <cell r="O353" t="str">
            <v>B</v>
          </cell>
          <cell r="P353" t="str">
            <v>B</v>
          </cell>
        </row>
        <row r="354">
          <cell r="A354" t="str">
            <v>N-370</v>
          </cell>
          <cell r="B354">
            <v>353</v>
          </cell>
          <cell r="C354">
            <v>370</v>
          </cell>
          <cell r="D354" t="str">
            <v>PRAKASH PUMP INDUSTRIES</v>
          </cell>
          <cell r="E354" t="str">
            <v>New Somnath Industrial Area-3,</v>
          </cell>
          <cell r="F354" t="str">
            <v>Plot no:12-12, opp Krishna Park Hotel, NH 8B,</v>
          </cell>
          <cell r="G354" t="str">
            <v>Gondal Road, kothariya</v>
          </cell>
          <cell r="H354" t="str">
            <v>RAJKOT</v>
          </cell>
          <cell r="I354">
            <v>360022</v>
          </cell>
          <cell r="J354" t="str">
            <v>24AANFP7377G1ZS</v>
          </cell>
          <cell r="K354" t="str">
            <v>AANFP7377G</v>
          </cell>
          <cell r="L354" t="str">
            <v>PRAKASHPUMPINDUSTRIES@GMAIL.COM</v>
          </cell>
          <cell r="M354">
            <v>9687222263</v>
          </cell>
          <cell r="O354" t="str">
            <v>B</v>
          </cell>
          <cell r="P354" t="str">
            <v>B</v>
          </cell>
        </row>
        <row r="355">
          <cell r="A355" t="str">
            <v>N-371</v>
          </cell>
          <cell r="B355">
            <v>354</v>
          </cell>
          <cell r="C355">
            <v>371</v>
          </cell>
          <cell r="D355" t="str">
            <v>PRASHANT ENTERPRISE</v>
          </cell>
          <cell r="E355" t="str">
            <v>A-7 Rajnigandha Raw House, Shastri Road,</v>
          </cell>
          <cell r="F355" t="str">
            <v>Bardoli</v>
          </cell>
          <cell r="G355" t="str">
            <v>Surat</v>
          </cell>
          <cell r="H355" t="str">
            <v>Surat</v>
          </cell>
          <cell r="I355">
            <v>394601</v>
          </cell>
          <cell r="J355" t="str">
            <v>24AOSPP6085J1Z7</v>
          </cell>
          <cell r="K355" t="str">
            <v>AOSPP6085J</v>
          </cell>
          <cell r="L355" t="str">
            <v>prpatel7@gmail.com</v>
          </cell>
          <cell r="M355">
            <v>9409337000</v>
          </cell>
          <cell r="O355" t="str">
            <v>B</v>
          </cell>
          <cell r="P355" t="str">
            <v>B</v>
          </cell>
        </row>
        <row r="356">
          <cell r="A356" t="str">
            <v>N-372</v>
          </cell>
          <cell r="B356">
            <v>355</v>
          </cell>
          <cell r="C356">
            <v>372</v>
          </cell>
          <cell r="D356" t="str">
            <v>GREENARCH SOLAR PRIVATE LIMITED</v>
          </cell>
          <cell r="E356" t="str">
            <v>R.H A06,SUMANNAGARI</v>
          </cell>
          <cell r="F356" t="str">
            <v>GODHNI RLY, GODHNI</v>
          </cell>
          <cell r="G356" t="str">
            <v>NAGPUR,</v>
          </cell>
          <cell r="H356" t="str">
            <v>MAHARASTRA,</v>
          </cell>
          <cell r="I356">
            <v>440023</v>
          </cell>
          <cell r="J356" t="str">
            <v>24AAHCG5310M1ZN</v>
          </cell>
          <cell r="K356" t="str">
            <v>AAHCG5310M</v>
          </cell>
          <cell r="L356" t="str">
            <v>greenarchsolar@gmail.com</v>
          </cell>
          <cell r="M356">
            <v>9879362766</v>
          </cell>
          <cell r="O356" t="str">
            <v>B</v>
          </cell>
          <cell r="P356" t="str">
            <v>B</v>
          </cell>
        </row>
        <row r="357">
          <cell r="A357" t="str">
            <v>N-373</v>
          </cell>
          <cell r="B357">
            <v>356</v>
          </cell>
          <cell r="C357">
            <v>373</v>
          </cell>
          <cell r="D357" t="str">
            <v>Prayosha Corporation</v>
          </cell>
          <cell r="E357" t="str">
            <v>23, Radhakrishna Society,</v>
          </cell>
          <cell r="F357" t="str">
            <v>Ved Gurukul Road, Katargam</v>
          </cell>
          <cell r="G357" t="str">
            <v>Surat</v>
          </cell>
          <cell r="H357" t="str">
            <v>SURAT</v>
          </cell>
          <cell r="I357">
            <v>395004</v>
          </cell>
          <cell r="J357" t="str">
            <v>24AAVFP354OK12U</v>
          </cell>
          <cell r="K357" t="str">
            <v>AAVFP354OK</v>
          </cell>
          <cell r="L357" t="str">
            <v>prayoshacorporation.india@gmail.com</v>
          </cell>
          <cell r="M357">
            <v>9825390162</v>
          </cell>
          <cell r="O357" t="str">
            <v>B</v>
          </cell>
          <cell r="P357" t="str">
            <v>B</v>
          </cell>
        </row>
        <row r="358">
          <cell r="A358" t="str">
            <v>N-374</v>
          </cell>
          <cell r="B358">
            <v>357</v>
          </cell>
          <cell r="C358">
            <v>374</v>
          </cell>
          <cell r="D358" t="str">
            <v>PRINCE ELECTRICAL</v>
          </cell>
          <cell r="E358" t="str">
            <v>Near GEB office,Dabhasa Road,</v>
          </cell>
          <cell r="F358" t="str">
            <v>Padra,Vadodara</v>
          </cell>
          <cell r="G358" t="str">
            <v>Vadodara</v>
          </cell>
          <cell r="H358" t="str">
            <v>Vadodara</v>
          </cell>
          <cell r="I358">
            <v>391440</v>
          </cell>
          <cell r="J358" t="str">
            <v>24CQWPP9186J1ZP</v>
          </cell>
          <cell r="K358" t="str">
            <v>CQWPP9186J</v>
          </cell>
          <cell r="L358" t="str">
            <v>princeelectical20@gmail.com</v>
          </cell>
          <cell r="M358">
            <v>9924207173</v>
          </cell>
          <cell r="O358" t="str">
            <v>B</v>
          </cell>
          <cell r="P358" t="str">
            <v>B</v>
          </cell>
        </row>
        <row r="359">
          <cell r="A359" t="str">
            <v>N-376</v>
          </cell>
          <cell r="B359">
            <v>358</v>
          </cell>
          <cell r="C359">
            <v>376</v>
          </cell>
          <cell r="D359" t="str">
            <v>PRISHA CORPORATION</v>
          </cell>
          <cell r="E359" t="str">
            <v>227 Karma Estate Phase 3</v>
          </cell>
          <cell r="F359" t="str">
            <v xml:space="preserve"> GIDC Vatva Gujarat</v>
          </cell>
          <cell r="G359" t="str">
            <v xml:space="preserve"> Ahmedabad - 382445</v>
          </cell>
          <cell r="H359" t="str">
            <v>AHMEDABAD</v>
          </cell>
          <cell r="I359" t="str">
            <v>382445,</v>
          </cell>
          <cell r="J359" t="str">
            <v>24AARFP6619F1ZZ</v>
          </cell>
          <cell r="K359" t="str">
            <v>AARFP6619F</v>
          </cell>
          <cell r="L359" t="str">
            <v>prishacorporation183@gmail.com</v>
          </cell>
          <cell r="M359">
            <v>9825505023</v>
          </cell>
          <cell r="N359" t="str">
            <v>SRT-PG-B-250</v>
          </cell>
          <cell r="O359" t="str">
            <v>B</v>
          </cell>
          <cell r="P359" t="str">
            <v>B</v>
          </cell>
        </row>
        <row r="360">
          <cell r="A360" t="str">
            <v>N-377</v>
          </cell>
          <cell r="B360">
            <v>359</v>
          </cell>
          <cell r="C360">
            <v>377</v>
          </cell>
          <cell r="D360" t="str">
            <v>PRISHA ENGINEERS PVT LTD</v>
          </cell>
          <cell r="E360" t="str">
            <v>606, Yash Aqua, Vijay Cross Road,</v>
          </cell>
          <cell r="F360" t="str">
            <v>Navrangpura, Ahmedabad</v>
          </cell>
          <cell r="G360" t="str">
            <v>Ahmedabad</v>
          </cell>
          <cell r="H360" t="str">
            <v>AHMEDABAD</v>
          </cell>
          <cell r="I360">
            <v>380009</v>
          </cell>
          <cell r="J360" t="str">
            <v>24AAHCP7916L1Z0</v>
          </cell>
          <cell r="K360" t="str">
            <v>AAHCP7916L</v>
          </cell>
          <cell r="L360" t="str">
            <v>INFO@PRISHAENGINEERS.COM</v>
          </cell>
          <cell r="M360">
            <v>9909920285</v>
          </cell>
          <cell r="O360" t="str">
            <v>B</v>
          </cell>
          <cell r="P360" t="str">
            <v>B</v>
          </cell>
        </row>
        <row r="361">
          <cell r="A361" t="str">
            <v>N-378</v>
          </cell>
          <cell r="B361">
            <v>360</v>
          </cell>
          <cell r="C361">
            <v>378</v>
          </cell>
          <cell r="D361" t="str">
            <v>PROLATE SYSTEMS</v>
          </cell>
          <cell r="E361" t="str">
            <v>A-101 SATYAMEV II OPP KARGIL PETROL PUMP</v>
          </cell>
          <cell r="F361" t="str">
            <v xml:space="preserve"> NEAR SOLA OVERBRIDGE S.G.HIGHWAY</v>
          </cell>
          <cell r="G361" t="str">
            <v xml:space="preserve"> AHMEDABAD 380060</v>
          </cell>
          <cell r="H361" t="str">
            <v>AHMEDABAD</v>
          </cell>
          <cell r="I361">
            <v>380060</v>
          </cell>
          <cell r="J361" t="str">
            <v>24AAGFP1665A1ZO</v>
          </cell>
          <cell r="K361" t="str">
            <v>AAGFP1665A</v>
          </cell>
          <cell r="L361" t="str">
            <v>hitendra.prolate@gmail.com</v>
          </cell>
          <cell r="M361">
            <v>9327054489</v>
          </cell>
          <cell r="N361" t="str">
            <v>SRT-PG-B-268</v>
          </cell>
          <cell r="O361" t="str">
            <v>B</v>
          </cell>
          <cell r="P361" t="str">
            <v>B</v>
          </cell>
        </row>
        <row r="362">
          <cell r="A362" t="str">
            <v>N-379</v>
          </cell>
          <cell r="B362">
            <v>361</v>
          </cell>
          <cell r="C362">
            <v>379</v>
          </cell>
          <cell r="D362" t="str">
            <v>PROSTARM INFO SYSTEMS LIMITED</v>
          </cell>
          <cell r="E362" t="str">
            <v>SURVEY NO 214 GODOWN NO 2 NEAR RELAY EXPRESS</v>
          </cell>
          <cell r="F362" t="str">
            <v xml:space="preserve"> CANAL ROAD NAVAPURA BLOCK SANAND</v>
          </cell>
          <cell r="G362" t="str">
            <v xml:space="preserve"> AHMEDABAD-382210</v>
          </cell>
          <cell r="H362" t="str">
            <v>AHMEDABAD</v>
          </cell>
          <cell r="I362">
            <v>382210</v>
          </cell>
          <cell r="J362" t="str">
            <v>24AAECP6991N1ZQ</v>
          </cell>
          <cell r="K362" t="str">
            <v>AAECP6991N</v>
          </cell>
          <cell r="L362" t="str">
            <v>umesh@prostarm.com</v>
          </cell>
          <cell r="M362" t="str">
            <v>9965200700, 9370147149</v>
          </cell>
          <cell r="N362" t="str">
            <v>SRT-PG-A-400</v>
          </cell>
          <cell r="O362" t="str">
            <v>A</v>
          </cell>
          <cell r="P362" t="str">
            <v>A</v>
          </cell>
        </row>
        <row r="363">
          <cell r="A363" t="str">
            <v>N-380</v>
          </cell>
          <cell r="B363">
            <v>362</v>
          </cell>
          <cell r="C363">
            <v>380</v>
          </cell>
          <cell r="D363" t="str">
            <v>PRUTHVI SOLAR ENERGY</v>
          </cell>
          <cell r="E363" t="str">
            <v xml:space="preserve">PLOT NO 1410 GIDC PHASEIII </v>
          </cell>
          <cell r="F363" t="str">
            <v>VATVA</v>
          </cell>
          <cell r="G363" t="str">
            <v>AHMEDABAD GUJARAT</v>
          </cell>
          <cell r="H363" t="str">
            <v>Ahmedabad</v>
          </cell>
          <cell r="I363">
            <v>382445</v>
          </cell>
          <cell r="J363" t="str">
            <v>24AAQFP6304C1ZG</v>
          </cell>
          <cell r="K363" t="str">
            <v>AAQFP6304C</v>
          </cell>
          <cell r="L363" t="str">
            <v>pruthvisolr@yahoo.com</v>
          </cell>
          <cell r="M363" t="str">
            <v>9537659989, 9825349315</v>
          </cell>
          <cell r="N363" t="str">
            <v>SRT-PG-B-280</v>
          </cell>
          <cell r="O363" t="str">
            <v>B</v>
          </cell>
          <cell r="P363" t="str">
            <v>B</v>
          </cell>
        </row>
        <row r="364">
          <cell r="A364" t="str">
            <v>N-381</v>
          </cell>
          <cell r="B364">
            <v>363</v>
          </cell>
          <cell r="C364">
            <v>381</v>
          </cell>
          <cell r="D364" t="str">
            <v>Ferus Energies Co</v>
          </cell>
          <cell r="E364" t="str">
            <v>Ghoghavadar Road</v>
          </cell>
          <cell r="F364" t="str">
            <v>Jay Mamra Factory</v>
          </cell>
          <cell r="G364" t="str">
            <v>Gondal</v>
          </cell>
          <cell r="H364" t="str">
            <v>Rajkot</v>
          </cell>
          <cell r="J364" t="str">
            <v>24AADFF4883D1ZL</v>
          </cell>
          <cell r="K364" t="str">
            <v>AADFF4883D</v>
          </cell>
          <cell r="L364" t="str">
            <v>boradparesh96@gmail.com</v>
          </cell>
          <cell r="M364" t="str">
            <v>9913341168, 9978797450</v>
          </cell>
          <cell r="O364" t="str">
            <v>B</v>
          </cell>
          <cell r="P364" t="str">
            <v>B</v>
          </cell>
        </row>
        <row r="365">
          <cell r="A365" t="str">
            <v>N-382</v>
          </cell>
          <cell r="B365">
            <v>364</v>
          </cell>
          <cell r="C365">
            <v>382</v>
          </cell>
          <cell r="D365" t="str">
            <v>PV Power Technologies Private Limited</v>
          </cell>
          <cell r="E365" t="str">
            <v>B-907 Kanakia Wall Street</v>
          </cell>
          <cell r="F365" t="str">
            <v>Chakala Andheri Kurla Road</v>
          </cell>
          <cell r="G365" t="str">
            <v>Andheri, Mumbai</v>
          </cell>
          <cell r="H365" t="str">
            <v>Mumbai</v>
          </cell>
          <cell r="I365">
            <v>400093</v>
          </cell>
          <cell r="J365" t="str">
            <v>27AAECP5113E1ZR</v>
          </cell>
          <cell r="K365" t="str">
            <v>AAECP5113E</v>
          </cell>
          <cell r="L365" t="str">
            <v>tenders@pvpowertech.com</v>
          </cell>
          <cell r="M365">
            <v>9833890098</v>
          </cell>
          <cell r="O365" t="str">
            <v>A</v>
          </cell>
          <cell r="P365" t="str">
            <v>A</v>
          </cell>
        </row>
        <row r="366">
          <cell r="A366" t="str">
            <v>N-383</v>
          </cell>
          <cell r="B366">
            <v>365</v>
          </cell>
          <cell r="C366">
            <v>383</v>
          </cell>
          <cell r="D366" t="str">
            <v>PV RENEWABLES</v>
          </cell>
          <cell r="E366" t="str">
            <v>34 GOPINATH INDUSTRIAL PARK 2 B/H AASTHA ESTATE</v>
          </cell>
          <cell r="F366" t="str">
            <v xml:space="preserve"> NR. SP RING ROAD VIRATNAGAR ROAD ODHAV</v>
          </cell>
          <cell r="G366" t="str">
            <v xml:space="preserve"> AHMEDABAD-382415</v>
          </cell>
          <cell r="H366" t="str">
            <v>AHMEDABAD</v>
          </cell>
          <cell r="I366">
            <v>382415</v>
          </cell>
          <cell r="J366" t="str">
            <v>24AAXFP2273P1ZE</v>
          </cell>
          <cell r="K366" t="str">
            <v>AAXFP2273P</v>
          </cell>
          <cell r="L366" t="str">
            <v>pvrenewables9@gmail.com</v>
          </cell>
          <cell r="M366" t="str">
            <v>9714872871, 9714872899</v>
          </cell>
          <cell r="N366" t="str">
            <v>SRT-PG-B-083</v>
          </cell>
          <cell r="O366" t="str">
            <v>A</v>
          </cell>
          <cell r="P366" t="str">
            <v>B</v>
          </cell>
        </row>
        <row r="367">
          <cell r="A367" t="str">
            <v>N-384</v>
          </cell>
          <cell r="B367">
            <v>366</v>
          </cell>
          <cell r="C367">
            <v>384</v>
          </cell>
          <cell r="D367" t="str">
            <v>QORX ENERGY</v>
          </cell>
          <cell r="E367" t="str">
            <v>22/BARSANA SOCIETY,</v>
          </cell>
          <cell r="F367" t="str">
            <v>NR.BOMBAY CONDUCTOR</v>
          </cell>
          <cell r="G367" t="str">
            <v>OPP.SAMIR HOTEL,VATVA GIDC
ROAD,</v>
          </cell>
          <cell r="H367" t="str">
            <v>AHMEDABAD</v>
          </cell>
          <cell r="I367">
            <v>382445</v>
          </cell>
          <cell r="J367" t="str">
            <v>24AAAFQ5572D1ZH</v>
          </cell>
          <cell r="K367" t="str">
            <v>AAAFQ5572D</v>
          </cell>
          <cell r="L367" t="str">
            <v>bhavesh@qorx.in</v>
          </cell>
          <cell r="M367">
            <v>9978368686</v>
          </cell>
          <cell r="N367" t="str">
            <v>SRT-PG-B-240</v>
          </cell>
          <cell r="O367" t="str">
            <v>B</v>
          </cell>
          <cell r="P367" t="str">
            <v>B</v>
          </cell>
        </row>
        <row r="368">
          <cell r="A368" t="str">
            <v>N-385</v>
          </cell>
          <cell r="B368">
            <v>367</v>
          </cell>
          <cell r="C368">
            <v>385</v>
          </cell>
          <cell r="D368" t="str">
            <v>RADIANT TECHNO SOLUTIONS</v>
          </cell>
          <cell r="E368" t="str">
            <v>804-B MAHALAYA COMPLEX</v>
          </cell>
          <cell r="F368" t="str">
            <v>OPPOSITE PRESIDENT HOTEL  C.G.ROAD</v>
          </cell>
          <cell r="G368" t="str">
            <v xml:space="preserve"> AHMEDABD</v>
          </cell>
          <cell r="H368" t="str">
            <v>AHMEDABAD</v>
          </cell>
          <cell r="I368">
            <v>380009</v>
          </cell>
          <cell r="J368" t="str">
            <v>24ALBPT4196L1ZM</v>
          </cell>
          <cell r="K368" t="str">
            <v>ALBPT4196L</v>
          </cell>
          <cell r="L368" t="str">
            <v>dhaval.thakrar9@gmail.com</v>
          </cell>
          <cell r="M368">
            <v>9726796951</v>
          </cell>
          <cell r="N368" t="str">
            <v>SRT-PG-B-401</v>
          </cell>
          <cell r="O368" t="str">
            <v>B</v>
          </cell>
          <cell r="P368" t="str">
            <v>B</v>
          </cell>
        </row>
        <row r="369">
          <cell r="A369" t="str">
            <v>N-386</v>
          </cell>
          <cell r="B369">
            <v>368</v>
          </cell>
          <cell r="C369">
            <v>386</v>
          </cell>
          <cell r="D369" t="str">
            <v>Radiant Green Solutions</v>
          </cell>
          <cell r="E369" t="str">
            <v>3rd Floor, City Plaza</v>
          </cell>
          <cell r="F369" t="str">
            <v>Opp. Tajavla Bunglow</v>
          </cell>
          <cell r="G369" t="str">
            <v>M.G. Road, Porbandar</v>
          </cell>
          <cell r="H369" t="str">
            <v>Porbandar</v>
          </cell>
          <cell r="I369">
            <v>360575</v>
          </cell>
          <cell r="J369" t="str">
            <v>N/A</v>
          </cell>
          <cell r="K369" t="str">
            <v>BKNPD2789R</v>
          </cell>
          <cell r="L369" t="str">
            <v>davda.manthan@yahoo.in</v>
          </cell>
          <cell r="M369">
            <v>9978911803</v>
          </cell>
          <cell r="O369" t="str">
            <v>B</v>
          </cell>
          <cell r="P369" t="str">
            <v>B</v>
          </cell>
        </row>
        <row r="370">
          <cell r="A370" t="str">
            <v>N-387</v>
          </cell>
          <cell r="B370">
            <v>369</v>
          </cell>
          <cell r="C370">
            <v>387</v>
          </cell>
          <cell r="D370" t="str">
            <v>RAICHURA ENERGY</v>
          </cell>
          <cell r="E370" t="str">
            <v xml:space="preserve">NR. RAILWAY CROSSING </v>
          </cell>
          <cell r="F370" t="str">
            <v xml:space="preserve">UNA ROAD </v>
          </cell>
          <cell r="G370" t="str">
            <v xml:space="preserve"> TALALA GIR -362150</v>
          </cell>
          <cell r="H370" t="str">
            <v>TALALA</v>
          </cell>
          <cell r="I370">
            <v>362150</v>
          </cell>
          <cell r="J370" t="str">
            <v>24ASRPR2478N1ZT</v>
          </cell>
          <cell r="K370" t="str">
            <v>ASRPR2478N</v>
          </cell>
          <cell r="L370" t="str">
            <v>raichuraenergy@gmail.com</v>
          </cell>
          <cell r="M370">
            <v>9978752230</v>
          </cell>
          <cell r="N370" t="str">
            <v>SRT-PG-A-193</v>
          </cell>
          <cell r="O370" t="str">
            <v>A</v>
          </cell>
          <cell r="P370" t="str">
            <v>A</v>
          </cell>
        </row>
        <row r="371">
          <cell r="A371" t="str">
            <v>N-388</v>
          </cell>
          <cell r="B371">
            <v>370</v>
          </cell>
          <cell r="C371">
            <v>388</v>
          </cell>
          <cell r="D371" t="str">
            <v>RAJ ELECTRICALS</v>
          </cell>
          <cell r="E371" t="str">
            <v xml:space="preserve">Raj Cluster Plot No 2 Mali ni Wadi </v>
          </cell>
          <cell r="F371" t="str">
            <v xml:space="preserve">Near Old Sandesh Press A K Road </v>
          </cell>
          <cell r="G371" t="str">
            <v>Surat-395008</v>
          </cell>
          <cell r="H371" t="str">
            <v>SURAT</v>
          </cell>
          <cell r="I371">
            <v>395008</v>
          </cell>
          <cell r="J371" t="str">
            <v>24AAHFR2079K1ZY</v>
          </cell>
          <cell r="K371" t="str">
            <v>AAHFR2079K</v>
          </cell>
          <cell r="L371" t="str">
            <v>INFO@RAJGROUPONLINE.COM</v>
          </cell>
          <cell r="M371">
            <v>9825109662</v>
          </cell>
          <cell r="N371" t="str">
            <v>SRT-PG-A-227</v>
          </cell>
          <cell r="O371" t="str">
            <v>A</v>
          </cell>
          <cell r="P371" t="str">
            <v>B</v>
          </cell>
        </row>
        <row r="372">
          <cell r="A372" t="str">
            <v>N-389</v>
          </cell>
          <cell r="B372">
            <v>371</v>
          </cell>
          <cell r="C372">
            <v>389</v>
          </cell>
          <cell r="D372" t="str">
            <v>RAJ ELECTRICALS</v>
          </cell>
          <cell r="E372" t="str">
            <v>Vibhag-2, 28-PRABHUNAGAR SOC.,</v>
          </cell>
          <cell r="F372" t="str">
            <v>OPP. SANSKAR BHARTI SCHOOL</v>
          </cell>
          <cell r="G372" t="str">
            <v>Surat,Gujarat</v>
          </cell>
          <cell r="H372" t="str">
            <v>Surat</v>
          </cell>
          <cell r="I372">
            <v>395009</v>
          </cell>
          <cell r="J372" t="str">
            <v>24AYPPC1281N1Z7</v>
          </cell>
          <cell r="K372" t="str">
            <v>AYPPC1281N</v>
          </cell>
          <cell r="L372" t="str">
            <v>solar.rajelectricals@gmail.com</v>
          </cell>
          <cell r="M372" t="str">
            <v>9998656539, 9825109662</v>
          </cell>
          <cell r="O372" t="str">
            <v>B</v>
          </cell>
          <cell r="P372" t="str">
            <v>B</v>
          </cell>
        </row>
        <row r="373">
          <cell r="A373" t="str">
            <v>N-390</v>
          </cell>
          <cell r="B373">
            <v>372</v>
          </cell>
          <cell r="C373">
            <v>390</v>
          </cell>
          <cell r="D373" t="str">
            <v>OCEAN PV CONTROL</v>
          </cell>
          <cell r="E373" t="str">
            <v>Office Address of Registered Office J-103, Shukan residency</v>
          </cell>
          <cell r="F373" t="str">
            <v>Nr Vandemataram cross road</v>
          </cell>
          <cell r="G373" t="str">
            <v>Gota,</v>
          </cell>
          <cell r="H373" t="str">
            <v>AHMEDABAD</v>
          </cell>
          <cell r="I373">
            <v>382481</v>
          </cell>
          <cell r="J373" t="str">
            <v>24AAFFO9145B1ZH</v>
          </cell>
          <cell r="K373" t="str">
            <v>AAFFO9145B</v>
          </cell>
          <cell r="L373" t="str">
            <v>oceanpvcontrol@gmail.com</v>
          </cell>
          <cell r="M373">
            <v>9409688811</v>
          </cell>
          <cell r="N373" t="str">
            <v>SRT-PG-B-354</v>
          </cell>
          <cell r="O373" t="str">
            <v>B</v>
          </cell>
          <cell r="P373" t="str">
            <v>B</v>
          </cell>
        </row>
        <row r="374">
          <cell r="A374" t="str">
            <v>N-391</v>
          </cell>
          <cell r="B374">
            <v>373</v>
          </cell>
          <cell r="C374">
            <v>391</v>
          </cell>
          <cell r="D374" t="str">
            <v>RANJAN INDUSTRIES</v>
          </cell>
          <cell r="E374" t="str">
            <v>GONDAL ROAD BEHIND ST WORKSHOP</v>
          </cell>
          <cell r="F374" t="str">
            <v>SAMRAT INDUSTRIAL AREA MAIN ROAD</v>
          </cell>
          <cell r="G374" t="str">
            <v>NEAR STREET NO 3
CORNER</v>
          </cell>
          <cell r="H374" t="str">
            <v>RAJKOT</v>
          </cell>
          <cell r="I374">
            <v>360004</v>
          </cell>
          <cell r="J374" t="str">
            <v>24AGFPR7518H1Z8</v>
          </cell>
          <cell r="K374" t="str">
            <v>AGFPR7518H</v>
          </cell>
          <cell r="L374" t="str">
            <v>ranjan28496@gmail.com</v>
          </cell>
          <cell r="M374">
            <v>9328455555</v>
          </cell>
          <cell r="N374" t="str">
            <v>SRT-PG-B-402</v>
          </cell>
          <cell r="O374" t="str">
            <v>B</v>
          </cell>
          <cell r="P374" t="str">
            <v>B</v>
          </cell>
        </row>
        <row r="375">
          <cell r="A375" t="str">
            <v>N-392</v>
          </cell>
          <cell r="B375">
            <v>374</v>
          </cell>
          <cell r="C375">
            <v>392</v>
          </cell>
          <cell r="D375" t="str">
            <v>RAO CONSTRUCTION</v>
          </cell>
          <cell r="E375" t="str">
            <v>4-A Atmavallabh shopping centre</v>
          </cell>
          <cell r="F375" t="str">
            <v>R.V Desai road</v>
          </cell>
          <cell r="G375" t="str">
            <v>Pratapnagar</v>
          </cell>
          <cell r="H375" t="str">
            <v>Vadodara</v>
          </cell>
          <cell r="I375">
            <v>390004</v>
          </cell>
          <cell r="J375" t="str">
            <v>24AHRPR3148J1ZV</v>
          </cell>
          <cell r="K375" t="str">
            <v>AHRPR3148J</v>
          </cell>
          <cell r="L375" t="str">
            <v>raoconstructionbaroda@gmail.com</v>
          </cell>
          <cell r="M375">
            <v>8160206363</v>
          </cell>
          <cell r="O375" t="str">
            <v>B</v>
          </cell>
          <cell r="P375" t="str">
            <v>B</v>
          </cell>
        </row>
        <row r="376">
          <cell r="A376" t="str">
            <v>N-393</v>
          </cell>
          <cell r="B376">
            <v>375</v>
          </cell>
          <cell r="C376">
            <v>393</v>
          </cell>
          <cell r="D376" t="str">
            <v>Skyark Energy Private Limited</v>
          </cell>
          <cell r="E376" t="str">
            <v>402, Aagam Orchid</v>
          </cell>
          <cell r="F376" t="str">
            <v>Opp. Shiv Kartik,</v>
          </cell>
          <cell r="G376" t="str">
            <v>Surat Gujarat 395007</v>
          </cell>
          <cell r="H376" t="str">
            <v>Surat</v>
          </cell>
          <cell r="I376">
            <v>395007</v>
          </cell>
          <cell r="J376" t="str">
            <v>24AAGCR1802E1ZX</v>
          </cell>
          <cell r="K376" t="str">
            <v>AAGCR1802E</v>
          </cell>
          <cell r="L376" t="str">
            <v>skyarkenergy2011@gmail.com</v>
          </cell>
          <cell r="M376">
            <v>9824476151</v>
          </cell>
          <cell r="O376" t="str">
            <v>B</v>
          </cell>
          <cell r="P376" t="str">
            <v>B</v>
          </cell>
        </row>
        <row r="377">
          <cell r="A377" t="str">
            <v>N-394</v>
          </cell>
          <cell r="B377">
            <v>376</v>
          </cell>
          <cell r="C377">
            <v>394</v>
          </cell>
          <cell r="D377" t="str">
            <v>R.V.MOVALIYA CONSTRUCTION CO.</v>
          </cell>
          <cell r="E377" t="str">
            <v>S/14, Municipal Shopping Center,</v>
          </cell>
          <cell r="F377" t="str">
            <v>Mavdi main road</v>
          </cell>
          <cell r="G377" t="str">
            <v>Rajkot</v>
          </cell>
          <cell r="H377" t="str">
            <v>RAJKOT</v>
          </cell>
          <cell r="I377">
            <v>360004</v>
          </cell>
          <cell r="J377" t="str">
            <v>24AXHPM2189G1ZD</v>
          </cell>
          <cell r="K377" t="str">
            <v>AXHPM2189G</v>
          </cell>
          <cell r="L377" t="str">
            <v>info@rvmcc.com</v>
          </cell>
          <cell r="M377" t="str">
            <v>9724543742, 8128181620</v>
          </cell>
          <cell r="O377" t="str">
            <v>B</v>
          </cell>
          <cell r="P377" t="str">
            <v>B</v>
          </cell>
        </row>
        <row r="378">
          <cell r="A378" t="str">
            <v>N-395</v>
          </cell>
          <cell r="B378">
            <v>377</v>
          </cell>
          <cell r="C378">
            <v>395</v>
          </cell>
          <cell r="D378" t="str">
            <v>Ravindra Energy Limited</v>
          </cell>
          <cell r="E378" t="str">
            <v>BC 109, Davidson Road,</v>
          </cell>
          <cell r="F378" t="str">
            <v>Camp</v>
          </cell>
          <cell r="G378" t="str">
            <v>Belgaum</v>
          </cell>
          <cell r="H378" t="str">
            <v>Karnataka</v>
          </cell>
          <cell r="I378">
            <v>590001</v>
          </cell>
          <cell r="J378" t="str">
            <v>29AAACR2065D1ZM</v>
          </cell>
          <cell r="K378" t="str">
            <v>AAACR2065D</v>
          </cell>
          <cell r="L378" t="str">
            <v>contact@ravindraenergy.com</v>
          </cell>
          <cell r="M378" t="str">
            <v>7204030568, 9711053442</v>
          </cell>
          <cell r="O378" t="str">
            <v>A</v>
          </cell>
          <cell r="P378" t="str">
            <v>A</v>
          </cell>
        </row>
        <row r="379">
          <cell r="A379" t="str">
            <v>N-396</v>
          </cell>
          <cell r="B379">
            <v>378</v>
          </cell>
          <cell r="C379">
            <v>396</v>
          </cell>
          <cell r="D379" t="str">
            <v>Ray Botix Technologies Pvt. Ltd.</v>
          </cell>
          <cell r="E379" t="str">
            <v>2nd Floor A-5 Shivalik Business Center</v>
          </cell>
          <cell r="F379" t="str">
            <v xml:space="preserve"> B/h Rajpath club S.G.Highway </v>
          </cell>
          <cell r="G379" t="str">
            <v xml:space="preserve"> Ahmedabad-380058</v>
          </cell>
          <cell r="H379" t="str">
            <v>AHMEDABAD</v>
          </cell>
          <cell r="I379">
            <v>380058</v>
          </cell>
          <cell r="J379" t="str">
            <v>24AAICR0561J1ZE</v>
          </cell>
          <cell r="K379" t="str">
            <v>AAICR0561J</v>
          </cell>
          <cell r="L379" t="str">
            <v>tender.raybotix@gmail.com</v>
          </cell>
          <cell r="M379" t="str">
            <v>9978100900, 6354185626</v>
          </cell>
          <cell r="N379" t="str">
            <v>SRT-PG-A-264</v>
          </cell>
          <cell r="O379" t="str">
            <v>A</v>
          </cell>
          <cell r="P379" t="str">
            <v>B</v>
          </cell>
        </row>
        <row r="380">
          <cell r="A380" t="str">
            <v>N-397</v>
          </cell>
          <cell r="B380">
            <v>379</v>
          </cell>
          <cell r="C380">
            <v>397</v>
          </cell>
          <cell r="D380" t="str">
            <v>RAYZON GREEN ENERGIES</v>
          </cell>
          <cell r="E380" t="str">
            <v>806, Blue Point,</v>
          </cell>
          <cell r="F380" t="str">
            <v>Opp. D-Mart, Sarthana, Jakatnaka</v>
          </cell>
          <cell r="G380" t="str">
            <v>Surat</v>
          </cell>
          <cell r="H380" t="str">
            <v>SURAT</v>
          </cell>
          <cell r="I380">
            <v>395006</v>
          </cell>
          <cell r="J380" t="str">
            <v>24AAVFR4313G1Z4</v>
          </cell>
          <cell r="K380" t="str">
            <v>AAVFR4313G</v>
          </cell>
          <cell r="L380" t="str">
            <v>epc@rayzonenergies.com,chirag@rayzonenergies.com</v>
          </cell>
          <cell r="M380">
            <v>9737583400</v>
          </cell>
          <cell r="N380" t="str">
            <v>SRT-PG-A-390</v>
          </cell>
          <cell r="O380" t="str">
            <v>A</v>
          </cell>
          <cell r="P380" t="str">
            <v>A</v>
          </cell>
        </row>
        <row r="381">
          <cell r="A381" t="str">
            <v>N-398</v>
          </cell>
          <cell r="B381">
            <v>380</v>
          </cell>
          <cell r="C381">
            <v>398</v>
          </cell>
          <cell r="D381" t="str">
            <v>R C ELECTRICALS</v>
          </cell>
          <cell r="E381" t="str">
            <v xml:space="preserve">2-3 Shraddha Society  </v>
          </cell>
          <cell r="F381" t="str">
            <v>Nr Lalita Chokdi Katargam</v>
          </cell>
          <cell r="G381" t="str">
            <v>Surat-395004</v>
          </cell>
          <cell r="H381" t="str">
            <v>SURAT</v>
          </cell>
          <cell r="I381">
            <v>395004</v>
          </cell>
          <cell r="J381" t="str">
            <v>24AAUFR5992C1ZQ</v>
          </cell>
          <cell r="K381" t="str">
            <v>AAUFR5992C</v>
          </cell>
          <cell r="L381" t="str">
            <v>info@rcelectricals.in</v>
          </cell>
          <cell r="M381">
            <v>9824757160</v>
          </cell>
          <cell r="N381" t="str">
            <v>SRT-PG-B-276</v>
          </cell>
          <cell r="O381" t="str">
            <v>B</v>
          </cell>
          <cell r="P381" t="str">
            <v>B</v>
          </cell>
        </row>
        <row r="382">
          <cell r="A382" t="str">
            <v>N-399</v>
          </cell>
          <cell r="B382">
            <v>381</v>
          </cell>
          <cell r="C382">
            <v>399</v>
          </cell>
          <cell r="D382" t="str">
            <v>RE 360</v>
          </cell>
          <cell r="E382" t="str">
            <v>211 Siddharth Annexe-2Opp:IOC Petrol Pump</v>
          </cell>
          <cell r="F382" t="str">
            <v xml:space="preserve"> Sama Savli Road</v>
          </cell>
          <cell r="G382" t="str">
            <v xml:space="preserve"> Vadodara-390008</v>
          </cell>
          <cell r="H382" t="str">
            <v>VADODARA</v>
          </cell>
          <cell r="I382">
            <v>390008</v>
          </cell>
          <cell r="J382" t="str">
            <v>24AAUFR4682F1ZR</v>
          </cell>
          <cell r="K382" t="str">
            <v>AAUFR4682F</v>
          </cell>
          <cell r="L382" t="str">
            <v>gogreen@re360.in</v>
          </cell>
          <cell r="M382" t="str">
            <v>8258976667, 6354931655</v>
          </cell>
          <cell r="N382" t="str">
            <v>SRT-PG-A-212</v>
          </cell>
          <cell r="O382" t="str">
            <v>A</v>
          </cell>
          <cell r="P382" t="str">
            <v>A</v>
          </cell>
        </row>
        <row r="383">
          <cell r="A383" t="str">
            <v>N-400</v>
          </cell>
          <cell r="B383">
            <v>382</v>
          </cell>
          <cell r="C383">
            <v>400</v>
          </cell>
          <cell r="D383" t="str">
            <v>RECARE ELECTRICAL LLP</v>
          </cell>
          <cell r="E383" t="str">
            <v>A 29 Santoshi Nagar</v>
          </cell>
          <cell r="F383" t="str">
            <v xml:space="preserve"> Katargam</v>
          </cell>
          <cell r="G383" t="str">
            <v xml:space="preserve"> Surat Gujarat</v>
          </cell>
          <cell r="H383" t="str">
            <v>SURAT</v>
          </cell>
          <cell r="I383">
            <v>395004</v>
          </cell>
          <cell r="J383" t="str">
            <v>24AAZFR8487R1ZM</v>
          </cell>
          <cell r="K383" t="str">
            <v>AAZFR8487R</v>
          </cell>
          <cell r="L383" t="str">
            <v>projects.recare@gmail.com</v>
          </cell>
          <cell r="M383">
            <v>9974209830</v>
          </cell>
          <cell r="N383" t="str">
            <v>SRT-PG-B-103</v>
          </cell>
          <cell r="O383" t="str">
            <v>B</v>
          </cell>
          <cell r="P383" t="str">
            <v>B</v>
          </cell>
        </row>
        <row r="384">
          <cell r="A384" t="str">
            <v>N-401</v>
          </cell>
          <cell r="B384">
            <v>383</v>
          </cell>
          <cell r="C384">
            <v>401</v>
          </cell>
          <cell r="D384" t="str">
            <v>REDREN ENERGY PRIVATE LIMITED</v>
          </cell>
          <cell r="E384" t="str">
            <v>SURVEY No.154 1 AND 2 N.H. No. 27 OPP. RANGPAR BUS STOP</v>
          </cell>
          <cell r="F384" t="str">
            <v xml:space="preserve"> VILLAGE JALIDA 363621 Tal. WANKANER</v>
          </cell>
          <cell r="G384" t="str">
            <v xml:space="preserve"> Dist. MORBI</v>
          </cell>
          <cell r="H384" t="str">
            <v>MORBI</v>
          </cell>
          <cell r="I384">
            <v>363621</v>
          </cell>
          <cell r="J384" t="str">
            <v>24AADCR5707R1ZX</v>
          </cell>
          <cell r="K384" t="str">
            <v>AADCR5707R</v>
          </cell>
          <cell r="L384" t="str">
            <v>pragnesh.raiyani@redren.in</v>
          </cell>
          <cell r="M384">
            <v>9825982546</v>
          </cell>
          <cell r="N384" t="str">
            <v>SRT-PG-A-046</v>
          </cell>
          <cell r="O384" t="str">
            <v>A</v>
          </cell>
          <cell r="P384" t="str">
            <v>A</v>
          </cell>
        </row>
        <row r="385">
          <cell r="A385" t="str">
            <v>N-402</v>
          </cell>
          <cell r="B385">
            <v>384</v>
          </cell>
          <cell r="C385">
            <v>402</v>
          </cell>
          <cell r="D385" t="str">
            <v>REDSUN SOLAR INDUSTRIES</v>
          </cell>
          <cell r="E385" t="str">
            <v>PLOT NO 35 SOMNATH INDUSTRIAL AREA OPP JAMWADI VILLAGE</v>
          </cell>
          <cell r="F385" t="str">
            <v xml:space="preserve"> N H 27 GONDAL PIN CODE 360311</v>
          </cell>
          <cell r="G385" t="str">
            <v xml:space="preserve"> PIN CODE-360311</v>
          </cell>
          <cell r="H385" t="str">
            <v>GONDAL</v>
          </cell>
          <cell r="I385">
            <v>360311</v>
          </cell>
          <cell r="J385" t="str">
            <v>24AANFR3142B1ZL</v>
          </cell>
          <cell r="K385" t="str">
            <v>AANFR3142B</v>
          </cell>
          <cell r="L385" t="str">
            <v>info@redsunin.com</v>
          </cell>
          <cell r="M385" t="str">
            <v>9825632875, 9428462301</v>
          </cell>
          <cell r="N385" t="str">
            <v>SRT-PG-A-329</v>
          </cell>
          <cell r="O385" t="str">
            <v>B</v>
          </cell>
          <cell r="P385" t="str">
            <v>B</v>
          </cell>
        </row>
        <row r="386">
          <cell r="A386" t="str">
            <v>N-403</v>
          </cell>
          <cell r="B386">
            <v>385</v>
          </cell>
          <cell r="C386">
            <v>403</v>
          </cell>
          <cell r="D386" t="str">
            <v>Renesys Power Systems Pvt. Ltd.</v>
          </cell>
          <cell r="E386" t="str">
            <v xml:space="preserve">A 401 Mondeal Square </v>
          </cell>
          <cell r="F386" t="str">
            <v>Near AUDA Garden Prahladnagar</v>
          </cell>
          <cell r="G386" t="str">
            <v xml:space="preserve"> Ahmedabad 380015</v>
          </cell>
          <cell r="H386" t="str">
            <v>AHMEDABAD</v>
          </cell>
          <cell r="I386">
            <v>380015</v>
          </cell>
          <cell r="J386" t="str">
            <v>24AAICR4957J1ZY</v>
          </cell>
          <cell r="K386" t="str">
            <v>AAICR4957J</v>
          </cell>
          <cell r="L386" t="str">
            <v>jpmehta@renesys.in</v>
          </cell>
          <cell r="M386">
            <v>9904004410</v>
          </cell>
          <cell r="N386" t="str">
            <v>SRT-PG-A-047</v>
          </cell>
          <cell r="O386" t="str">
            <v>A</v>
          </cell>
          <cell r="P386" t="str">
            <v>B</v>
          </cell>
        </row>
        <row r="387">
          <cell r="A387" t="str">
            <v>N-404</v>
          </cell>
          <cell r="B387">
            <v>386</v>
          </cell>
          <cell r="C387">
            <v>404</v>
          </cell>
          <cell r="D387" t="str">
            <v>RENEW ENERGIES</v>
          </cell>
          <cell r="E387" t="str">
            <v>134, MALIWAD STREET</v>
          </cell>
          <cell r="F387" t="str">
            <v>NEAR MAIN POST OFFICE</v>
          </cell>
          <cell r="G387" t="str">
            <v>VYARA-394650, TAPI</v>
          </cell>
          <cell r="H387" t="str">
            <v>SURAT</v>
          </cell>
          <cell r="I387">
            <v>395001</v>
          </cell>
          <cell r="J387" t="str">
            <v>24DQQPK8461N1ZZ</v>
          </cell>
          <cell r="K387" t="str">
            <v>DQQPK8461N</v>
          </cell>
          <cell r="L387" t="str">
            <v>information.renew@gmail.com</v>
          </cell>
          <cell r="M387">
            <v>7405507073</v>
          </cell>
          <cell r="N387" t="str">
            <v>SRT-PG-B-419</v>
          </cell>
          <cell r="O387" t="str">
            <v>B</v>
          </cell>
          <cell r="P387" t="str">
            <v>B</v>
          </cell>
        </row>
        <row r="388">
          <cell r="A388" t="str">
            <v>N-405</v>
          </cell>
          <cell r="B388">
            <v>387</v>
          </cell>
          <cell r="C388">
            <v>405</v>
          </cell>
          <cell r="D388" t="str">
            <v>RENYTECH ENERGY</v>
          </cell>
          <cell r="E388" t="str">
            <v>NR. NAGESHWAR, FLAT NO. 301,</v>
          </cell>
          <cell r="F388" t="str">
            <v>DWARKESH, PATEL CHOWK PACHHINI SHERI</v>
          </cell>
          <cell r="G388" t="str">
            <v>GHANTESHWAR,</v>
          </cell>
          <cell r="H388" t="str">
            <v>Rajkot</v>
          </cell>
          <cell r="I388">
            <v>360006</v>
          </cell>
          <cell r="J388" t="str">
            <v>24BNVPK7729K1Z7</v>
          </cell>
          <cell r="K388" t="str">
            <v>BNVPK7729K</v>
          </cell>
          <cell r="L388" t="str">
            <v>renytechenergy@gmail.com</v>
          </cell>
          <cell r="M388" t="str">
            <v>9099806262, 9099006262</v>
          </cell>
          <cell r="O388" t="str">
            <v>B</v>
          </cell>
          <cell r="P388" t="str">
            <v>B</v>
          </cell>
        </row>
        <row r="389">
          <cell r="A389" t="str">
            <v>N-406</v>
          </cell>
          <cell r="B389">
            <v>388</v>
          </cell>
          <cell r="C389">
            <v>406</v>
          </cell>
          <cell r="D389" t="str">
            <v>RISING GREEN ENERGY</v>
          </cell>
          <cell r="E389" t="str">
            <v>316, Sun Trade Centre, Ramnagar</v>
          </cell>
          <cell r="F389" t="str">
            <v>Rander Road</v>
          </cell>
          <cell r="G389" t="str">
            <v>RAJKOT, RAJKOT</v>
          </cell>
          <cell r="H389" t="str">
            <v>SURAT</v>
          </cell>
          <cell r="I389">
            <v>395005</v>
          </cell>
          <cell r="J389" t="str">
            <v>24ABBFR1974L1ZY</v>
          </cell>
          <cell r="K389" t="str">
            <v>ABBFR1974L</v>
          </cell>
          <cell r="L389" t="str">
            <v>RGESOLAR@GMAIL.COM</v>
          </cell>
          <cell r="M389" t="str">
            <v>9913545352 / 9033119375</v>
          </cell>
          <cell r="O389" t="str">
            <v>B</v>
          </cell>
          <cell r="P389" t="str">
            <v>B</v>
          </cell>
        </row>
        <row r="390">
          <cell r="A390" t="str">
            <v>N-407</v>
          </cell>
          <cell r="B390">
            <v>389</v>
          </cell>
          <cell r="C390">
            <v>407</v>
          </cell>
          <cell r="D390" t="str">
            <v>ZUNROOF TECH PVT LTD</v>
          </cell>
          <cell r="E390" t="str">
            <v>6 th foor Paras Trinity</v>
          </cell>
          <cell r="F390" t="str">
            <v xml:space="preserve">Sector 63 </v>
          </cell>
          <cell r="G390" t="str">
            <v>Gurugram</v>
          </cell>
          <cell r="H390" t="str">
            <v>Gurugram</v>
          </cell>
          <cell r="I390">
            <v>122102</v>
          </cell>
          <cell r="J390" t="str">
            <v>06AAACZ9608E2Z8</v>
          </cell>
          <cell r="K390" t="str">
            <v>AAACZ9608E</v>
          </cell>
          <cell r="L390" t="str">
            <v>pranesh.chaudhary@zunroof.com</v>
          </cell>
          <cell r="M390" t="str">
            <v>7987994974, 9205893368</v>
          </cell>
          <cell r="N390" t="str">
            <v>SRT-PG-A-443</v>
          </cell>
          <cell r="O390" t="str">
            <v>A</v>
          </cell>
          <cell r="P390" t="str">
            <v>B</v>
          </cell>
        </row>
        <row r="391">
          <cell r="A391" t="str">
            <v>N-408</v>
          </cell>
          <cell r="B391">
            <v>390</v>
          </cell>
          <cell r="C391">
            <v>408</v>
          </cell>
          <cell r="D391" t="str">
            <v>Rising Sun Energy</v>
          </cell>
          <cell r="E391" t="str">
            <v>20 urmi society, Nr. Parasmani flat,</v>
          </cell>
          <cell r="F391" t="str">
            <v>Rannapark,</v>
          </cell>
          <cell r="G391" t="str">
            <v>Ghatlodiya, Ahmedabad</v>
          </cell>
          <cell r="H391" t="str">
            <v>AHMEDABAD</v>
          </cell>
          <cell r="I391">
            <v>380061</v>
          </cell>
          <cell r="J391" t="str">
            <v>24ASZPP4387J1ZR</v>
          </cell>
          <cell r="K391" t="str">
            <v>ASZPP4387J</v>
          </cell>
          <cell r="L391" t="str">
            <v>risingsunenergy2018@gmail.com;INFO@RISINGSUNENERGIES.COM</v>
          </cell>
          <cell r="M391">
            <v>7405303305</v>
          </cell>
          <cell r="N391" t="str">
            <v>SRT-PG-A-092</v>
          </cell>
          <cell r="O391" t="str">
            <v>B</v>
          </cell>
          <cell r="P391" t="str">
            <v>B</v>
          </cell>
        </row>
        <row r="392">
          <cell r="A392" t="str">
            <v>N-409</v>
          </cell>
          <cell r="B392">
            <v>391</v>
          </cell>
          <cell r="C392">
            <v>409</v>
          </cell>
          <cell r="D392" t="str">
            <v>RISING ENERGY SOLUTIONS</v>
          </cell>
          <cell r="E392" t="str">
            <v>A-112,First Floor,Riverside Business Park,</v>
          </cell>
          <cell r="F392" t="str">
            <v>Modasa-Samlaji Road,Modasa</v>
          </cell>
          <cell r="G392" t="str">
            <v>Modasa</v>
          </cell>
          <cell r="H392" t="str">
            <v>Modasa</v>
          </cell>
          <cell r="I392">
            <v>383315</v>
          </cell>
          <cell r="J392" t="str">
            <v>24BOJPP9217G1ZQ</v>
          </cell>
          <cell r="K392" t="str">
            <v>BOJPP9217G</v>
          </cell>
          <cell r="L392" t="str">
            <v>risingenergy@yahoo.com</v>
          </cell>
          <cell r="M392" t="str">
            <v>9429743796, 9427699727</v>
          </cell>
          <cell r="O392" t="str">
            <v>B</v>
          </cell>
          <cell r="P392" t="str">
            <v>B</v>
          </cell>
        </row>
        <row r="393">
          <cell r="A393" t="str">
            <v>N-410</v>
          </cell>
          <cell r="B393">
            <v>392</v>
          </cell>
          <cell r="C393">
            <v>410</v>
          </cell>
          <cell r="D393" t="str">
            <v>RITUDHAN SOLAR POWER</v>
          </cell>
          <cell r="E393" t="str">
            <v xml:space="preserve">4/A MILAN INDUSTRIAL ESTATE </v>
          </cell>
          <cell r="F393" t="str">
            <v xml:space="preserve">Nr. CHHANI JAKAT NAKA </v>
          </cell>
          <cell r="G393" t="str">
            <v xml:space="preserve"> VADODARA-390024</v>
          </cell>
          <cell r="H393" t="str">
            <v>VADODARA</v>
          </cell>
          <cell r="I393">
            <v>390024</v>
          </cell>
          <cell r="J393" t="str">
            <v>24AFNPP2262H1ZD</v>
          </cell>
          <cell r="K393" t="str">
            <v>AFNPP2262H</v>
          </cell>
          <cell r="L393" t="str">
            <v>ritudhansolarpower@gmail.com</v>
          </cell>
          <cell r="M393" t="str">
            <v>9879111390 / 9528535353</v>
          </cell>
          <cell r="N393" t="str">
            <v>SRT-PG-A-155</v>
          </cell>
          <cell r="O393" t="str">
            <v>A</v>
          </cell>
          <cell r="P393" t="str">
            <v>A</v>
          </cell>
        </row>
        <row r="394">
          <cell r="A394" t="str">
            <v>N-411</v>
          </cell>
          <cell r="B394">
            <v>393</v>
          </cell>
          <cell r="C394">
            <v>411</v>
          </cell>
          <cell r="D394" t="str">
            <v>RK ENGINEERING SERVICES</v>
          </cell>
          <cell r="E394" t="str">
            <v>3rd floor D 20 Galaxy Avenue</v>
          </cell>
          <cell r="F394" t="str">
            <v xml:space="preserve"> Nr Galaxy Cinema Naroda </v>
          </cell>
          <cell r="G394" t="str">
            <v>Ahmedabad Gujarat 382330</v>
          </cell>
          <cell r="H394" t="str">
            <v>AHMEDABAD</v>
          </cell>
          <cell r="I394">
            <v>382330</v>
          </cell>
          <cell r="J394" t="str">
            <v>24AORPS8392A1ZI</v>
          </cell>
          <cell r="K394" t="str">
            <v>AORPS8392A</v>
          </cell>
          <cell r="L394" t="str">
            <v>INFO.RKSOLAR@GMAIL.COM; rkengineering.services@yahoo.com</v>
          </cell>
          <cell r="M394" t="str">
            <v>079-22830671, 07922818981</v>
          </cell>
          <cell r="N394" t="str">
            <v>SRT-PG-B-251</v>
          </cell>
          <cell r="O394" t="str">
            <v>B</v>
          </cell>
          <cell r="P394" t="str">
            <v>B</v>
          </cell>
        </row>
        <row r="395">
          <cell r="A395" t="str">
            <v>N-412</v>
          </cell>
          <cell r="B395">
            <v>394</v>
          </cell>
          <cell r="C395">
            <v>412</v>
          </cell>
          <cell r="D395" t="str">
            <v>R. K. Construction</v>
          </cell>
          <cell r="E395" t="str">
            <v>C/o R S kambariya, 1st Block no 3</v>
          </cell>
          <cell r="F395" t="str">
            <v>R k Construction, Sarod</v>
          </cell>
          <cell r="G395" t="str">
            <v>Junagadh</v>
          </cell>
          <cell r="H395" t="str">
            <v>Junagadh</v>
          </cell>
          <cell r="I395">
            <v>362220</v>
          </cell>
          <cell r="J395" t="str">
            <v>24BFUPK5743Q2Z1</v>
          </cell>
          <cell r="K395" t="str">
            <v>BFUPK5743Q</v>
          </cell>
          <cell r="L395" t="str">
            <v>rkconstruction101@gmail.com</v>
          </cell>
          <cell r="M395" t="str">
            <v>9638966104, 8690102888</v>
          </cell>
          <cell r="O395" t="str">
            <v>B</v>
          </cell>
          <cell r="P395" t="str">
            <v>B</v>
          </cell>
        </row>
        <row r="396">
          <cell r="A396" t="str">
            <v>N-414</v>
          </cell>
          <cell r="B396">
            <v>395</v>
          </cell>
          <cell r="C396">
            <v>414</v>
          </cell>
          <cell r="D396" t="str">
            <v>ROYAL POWER MART</v>
          </cell>
          <cell r="E396" t="str">
            <v>NEAR MALAVIYA CHOWAK C/O ROYAL MOTOR MART</v>
          </cell>
          <cell r="F396" t="str">
            <v xml:space="preserve"> DR. YAGNIK ROAD</v>
          </cell>
          <cell r="G396" t="str">
            <v xml:space="preserve"> Rajkot</v>
          </cell>
          <cell r="H396" t="str">
            <v>RAJKOT</v>
          </cell>
          <cell r="I396">
            <v>360001</v>
          </cell>
          <cell r="J396" t="str">
            <v>24AAYFR7785H1Z9</v>
          </cell>
          <cell r="K396" t="str">
            <v>AAYFR7785H</v>
          </cell>
          <cell r="L396" t="str">
            <v>royalmotormart1@gmail.com</v>
          </cell>
          <cell r="M396">
            <v>9825440269</v>
          </cell>
          <cell r="N396" t="str">
            <v>SRT-PG-B-429</v>
          </cell>
          <cell r="O396" t="str">
            <v>B</v>
          </cell>
          <cell r="P396" t="str">
            <v>B</v>
          </cell>
        </row>
        <row r="397">
          <cell r="A397" t="str">
            <v>N-415</v>
          </cell>
          <cell r="B397">
            <v>396</v>
          </cell>
          <cell r="C397">
            <v>415</v>
          </cell>
          <cell r="D397" t="str">
            <v>ALMIGHTY EXPORTS</v>
          </cell>
          <cell r="E397" t="str">
            <v>Kishan Gate No-3 Plot no.G-2155</v>
          </cell>
          <cell r="F397" t="str">
            <v>Kadvani Forge Road</v>
          </cell>
          <cell r="G397" t="str">
            <v>Opp.Alpesh Roadways Nr.Galaxy Stamping Road No.1/H Lodhiaka GIDC Metoda</v>
          </cell>
          <cell r="H397" t="str">
            <v>Rajkot</v>
          </cell>
          <cell r="I397">
            <v>360021</v>
          </cell>
          <cell r="J397" t="str">
            <v>24AAMFA5783E1ZE</v>
          </cell>
          <cell r="K397" t="str">
            <v>AAMFA5783E</v>
          </cell>
          <cell r="L397" t="str">
            <v>mail@almightyexports.com</v>
          </cell>
          <cell r="M397" t="str">
            <v>8980846246, 8980846126</v>
          </cell>
          <cell r="O397" t="str">
            <v>B</v>
          </cell>
          <cell r="P397" t="str">
            <v>B</v>
          </cell>
        </row>
        <row r="398">
          <cell r="A398" t="str">
            <v>N-416</v>
          </cell>
          <cell r="B398">
            <v>397</v>
          </cell>
          <cell r="C398">
            <v>416</v>
          </cell>
          <cell r="D398" t="str">
            <v>RUDRA CORPORATION</v>
          </cell>
          <cell r="E398" t="str">
            <v>G-2 VANDANA DHAM B-1 BH SAURASHTRA KALA KENDRA</v>
          </cell>
          <cell r="F398" t="str">
            <v xml:space="preserve"> 150 FT RING ROAD</v>
          </cell>
          <cell r="G398" t="str">
            <v>Rajkot</v>
          </cell>
          <cell r="H398" t="str">
            <v>RAJKOT</v>
          </cell>
          <cell r="I398">
            <v>360005</v>
          </cell>
          <cell r="J398" t="str">
            <v>24ACYPK3725E1ZH</v>
          </cell>
          <cell r="K398" t="str">
            <v>ACYPK3725E</v>
          </cell>
          <cell r="L398" t="str">
            <v>svkaria@gmail.com</v>
          </cell>
          <cell r="M398">
            <v>7972755855</v>
          </cell>
          <cell r="N398" t="str">
            <v>SRT-PG-B-071</v>
          </cell>
          <cell r="O398" t="str">
            <v>B</v>
          </cell>
          <cell r="P398" t="str">
            <v>B</v>
          </cell>
        </row>
        <row r="399">
          <cell r="A399" t="str">
            <v>N-417</v>
          </cell>
          <cell r="B399">
            <v>398</v>
          </cell>
          <cell r="C399">
            <v>417</v>
          </cell>
          <cell r="D399" t="str">
            <v>RUDRASOL ENERGY PRIVATE LIMITED</v>
          </cell>
          <cell r="E399" t="str">
            <v xml:space="preserve">B 47 PRARTHNA DUPLEX 2 TENAMENTS </v>
          </cell>
          <cell r="F399" t="str">
            <v>BH GULMOHAR WEST GOTRI ROAD</v>
          </cell>
          <cell r="G399" t="str">
            <v xml:space="preserve"> VADODARA 390023</v>
          </cell>
          <cell r="H399" t="str">
            <v>VADODARA</v>
          </cell>
          <cell r="I399">
            <v>390023</v>
          </cell>
          <cell r="J399" t="str">
            <v>24AAICR4028E1ZN</v>
          </cell>
          <cell r="K399" t="str">
            <v>AAICR4028E</v>
          </cell>
          <cell r="L399" t="str">
            <v>rudrasolenergy@gmail.com</v>
          </cell>
          <cell r="M399">
            <v>9427548486</v>
          </cell>
          <cell r="N399" t="str">
            <v>SRT-PG-A-102</v>
          </cell>
          <cell r="O399" t="str">
            <v>B</v>
          </cell>
          <cell r="P399" t="str">
            <v>B</v>
          </cell>
        </row>
        <row r="400">
          <cell r="A400" t="str">
            <v>N-418</v>
          </cell>
          <cell r="B400">
            <v>399</v>
          </cell>
          <cell r="C400">
            <v>418</v>
          </cell>
          <cell r="D400" t="str">
            <v>MEERA SUN ENERGIES</v>
          </cell>
          <cell r="E400" t="str">
            <v>22 AKASHDEEP SOCIETY HIGHTENSION ROAD</v>
          </cell>
          <cell r="F400" t="str">
            <v xml:space="preserve"> SUBHANPURA</v>
          </cell>
          <cell r="G400" t="str">
            <v xml:space="preserve"> VADODARA 390023</v>
          </cell>
          <cell r="H400" t="str">
            <v>VADODARA</v>
          </cell>
          <cell r="I400">
            <v>390023</v>
          </cell>
          <cell r="J400" t="str">
            <v>24ABBFM7479F1Z4</v>
          </cell>
          <cell r="K400" t="str">
            <v>ABBFM7479F</v>
          </cell>
          <cell r="L400" t="str">
            <v>INFO.MEERASUNENERGIES.COM</v>
          </cell>
          <cell r="M400" t="str">
            <v>8200447359, 8511202828</v>
          </cell>
          <cell r="N400" t="str">
            <v>SRT-PG-A-167</v>
          </cell>
          <cell r="O400" t="str">
            <v>A</v>
          </cell>
          <cell r="P400" t="str">
            <v>A</v>
          </cell>
        </row>
        <row r="401">
          <cell r="A401" t="str">
            <v>N-419</v>
          </cell>
          <cell r="B401">
            <v>400</v>
          </cell>
          <cell r="C401">
            <v>419</v>
          </cell>
          <cell r="D401" t="str">
            <v>Safal Hospitality and Maintenance Services</v>
          </cell>
          <cell r="E401" t="str">
            <v>301, Iscon Elegance, Nr. Honest Restaurant,</v>
          </cell>
          <cell r="F401" t="str">
            <v>Next to crown Plaza, S.G Highway</v>
          </cell>
          <cell r="G401" t="str">
            <v>Ahmedabad</v>
          </cell>
          <cell r="H401" t="str">
            <v>Ahmedabad</v>
          </cell>
          <cell r="I401">
            <v>380055</v>
          </cell>
          <cell r="J401" t="str">
            <v>24ABPFS9189Q1ZU</v>
          </cell>
          <cell r="K401" t="str">
            <v>ABPFS9189Q</v>
          </cell>
          <cell r="L401" t="str">
            <v>mayur@safalhospitality.com</v>
          </cell>
          <cell r="M401" t="str">
            <v>9601487721, 9998984974</v>
          </cell>
          <cell r="O401" t="str">
            <v>B</v>
          </cell>
          <cell r="P401" t="str">
            <v>B</v>
          </cell>
        </row>
        <row r="402">
          <cell r="A402" t="str">
            <v>N-420</v>
          </cell>
          <cell r="B402">
            <v>401</v>
          </cell>
          <cell r="C402">
            <v>420</v>
          </cell>
          <cell r="D402" t="str">
            <v>Tulsikamal Energy</v>
          </cell>
          <cell r="E402" t="str">
            <v>6/126 Chanakyapuri</v>
          </cell>
          <cell r="F402" t="str">
            <v xml:space="preserve"> Ghatlodia</v>
          </cell>
          <cell r="G402" t="str">
            <v xml:space="preserve"> Ahmedabad - 380061</v>
          </cell>
          <cell r="H402" t="str">
            <v>Ahmedabad</v>
          </cell>
          <cell r="I402">
            <v>380061</v>
          </cell>
          <cell r="J402" t="str">
            <v>24BAPPY2871R1ZJ</v>
          </cell>
          <cell r="K402" t="str">
            <v>BAPPY2871R</v>
          </cell>
          <cell r="L402" t="str">
            <v>yadavsagar8976@gmail.com</v>
          </cell>
          <cell r="M402" t="str">
            <v>079-27662613, 9898065128</v>
          </cell>
          <cell r="N402" t="str">
            <v>SRT-PG-B-305</v>
          </cell>
          <cell r="O402" t="str">
            <v>B</v>
          </cell>
          <cell r="P402" t="str">
            <v>B</v>
          </cell>
        </row>
        <row r="403">
          <cell r="A403" t="str">
            <v>N-422</v>
          </cell>
          <cell r="B403">
            <v>402</v>
          </cell>
          <cell r="C403">
            <v>422</v>
          </cell>
          <cell r="D403" t="str">
            <v>Sai Cabtech Private Limited</v>
          </cell>
          <cell r="E403" t="str">
            <v xml:space="preserve">209 SAFAL PRELUDE </v>
          </cell>
          <cell r="F403" t="str">
            <v>OPP SPIPA CORPORATE ROAD PRAHLADNAGAR</v>
          </cell>
          <cell r="G403" t="str">
            <v>Ahmedabad</v>
          </cell>
          <cell r="H403" t="str">
            <v>AHMEDABAD</v>
          </cell>
          <cell r="I403">
            <v>380015</v>
          </cell>
          <cell r="J403" t="str">
            <v>24AANCS5717N1ZS</v>
          </cell>
          <cell r="K403" t="str">
            <v>AANCS5717N</v>
          </cell>
          <cell r="L403" t="str">
            <v>prsoni1971@rediffmail.com</v>
          </cell>
          <cell r="M403" t="str">
            <v>7622001016, 9898694400</v>
          </cell>
          <cell r="N403" t="str">
            <v>SRT-PG-A-387</v>
          </cell>
          <cell r="O403" t="str">
            <v>A</v>
          </cell>
          <cell r="P403" t="str">
            <v>A</v>
          </cell>
        </row>
        <row r="404">
          <cell r="A404" t="str">
            <v>N-435</v>
          </cell>
          <cell r="B404">
            <v>403</v>
          </cell>
          <cell r="C404">
            <v>435</v>
          </cell>
          <cell r="D404" t="str">
            <v>OXOR ELECTRICALS PVT LTD</v>
          </cell>
          <cell r="E404" t="str">
            <v>58, DESAI NAGAR,</v>
          </cell>
          <cell r="F404" t="str">
            <v>B/H SHREENATH NAGAR,</v>
          </cell>
          <cell r="G404" t="str">
            <v>ZANZARDA ROAD, JUNAGADH</v>
          </cell>
          <cell r="H404" t="str">
            <v>JUNAGADH</v>
          </cell>
          <cell r="I404">
            <v>362001</v>
          </cell>
          <cell r="J404" t="str">
            <v>24AACCO4669C1ZL</v>
          </cell>
          <cell r="K404" t="str">
            <v>AACCO4669C</v>
          </cell>
          <cell r="L404" t="str">
            <v>setu.oxor@gmail.com</v>
          </cell>
          <cell r="M404">
            <v>9726006087</v>
          </cell>
          <cell r="N404" t="str">
            <v>SRT-PG-A-265</v>
          </cell>
          <cell r="O404" t="str">
            <v>A</v>
          </cell>
          <cell r="P404" t="str">
            <v>A</v>
          </cell>
        </row>
        <row r="405">
          <cell r="A405" t="str">
            <v>N-424</v>
          </cell>
          <cell r="B405">
            <v>404</v>
          </cell>
          <cell r="C405">
            <v>424</v>
          </cell>
          <cell r="D405" t="str">
            <v>Sangam Electronics Company</v>
          </cell>
          <cell r="E405" t="str">
            <v>7-8 PAREKHWADI NEAR BADA GANESH MANDIR</v>
          </cell>
          <cell r="F405" t="str">
            <v xml:space="preserve"> OPP. KASANAGAR KATARGAM</v>
          </cell>
          <cell r="G405" t="str">
            <v xml:space="preserve"> GIDC(OLD) SURAT-395004</v>
          </cell>
          <cell r="H405" t="str">
            <v>SURAT</v>
          </cell>
          <cell r="I405">
            <v>395004</v>
          </cell>
          <cell r="J405" t="str">
            <v>24AARFS6811Q1ZF</v>
          </cell>
          <cell r="K405" t="str">
            <v>AARFS6811Q</v>
          </cell>
          <cell r="L405" t="str">
            <v>info.sangamsolar@gmail.com</v>
          </cell>
          <cell r="M405" t="str">
            <v>9825929552, 0261-2482233</v>
          </cell>
          <cell r="N405" t="str">
            <v>SRT-PG-B-082</v>
          </cell>
          <cell r="O405" t="str">
            <v>A</v>
          </cell>
          <cell r="P405" t="str">
            <v>A</v>
          </cell>
        </row>
        <row r="406">
          <cell r="A406" t="str">
            <v>N-425</v>
          </cell>
          <cell r="B406">
            <v>405</v>
          </cell>
          <cell r="C406">
            <v>425</v>
          </cell>
          <cell r="D406" t="str">
            <v>Gupta Industrial Maintenance Services Pvt.Ltd</v>
          </cell>
          <cell r="E406" t="str">
            <v>3rd Floor Chanakaya Complex</v>
          </cell>
          <cell r="F406" t="str">
            <v xml:space="preserve"> Near Vaniyawad Circle </v>
          </cell>
          <cell r="G406" t="str">
            <v>Nadiad -387001Kheda</v>
          </cell>
          <cell r="H406" t="str">
            <v>NADIAD</v>
          </cell>
          <cell r="I406">
            <v>387001</v>
          </cell>
          <cell r="J406" t="str">
            <v>24AACCG3247Q1ZC</v>
          </cell>
          <cell r="K406" t="str">
            <v>AACCG3247Q1</v>
          </cell>
          <cell r="L406" t="str">
            <v>yash@gimsindia.com, sales@gimsindia.com</v>
          </cell>
          <cell r="M406">
            <v>9879806111</v>
          </cell>
          <cell r="N406" t="str">
            <v>SRT-PG-A-136</v>
          </cell>
          <cell r="O406" t="str">
            <v>A</v>
          </cell>
          <cell r="P406" t="str">
            <v>A</v>
          </cell>
        </row>
        <row r="407">
          <cell r="A407" t="str">
            <v>N-426</v>
          </cell>
          <cell r="B407">
            <v>406</v>
          </cell>
          <cell r="C407">
            <v>426</v>
          </cell>
          <cell r="D407" t="str">
            <v>SATYAM ELECTRICALS</v>
          </cell>
          <cell r="E407" t="str">
            <v>2, Oasis Complex</v>
          </cell>
          <cell r="F407" t="str">
            <v>Opp. Ankur School,</v>
          </cell>
          <cell r="G407" t="str">
            <v>Paldi</v>
          </cell>
          <cell r="H407" t="str">
            <v>AHMEDABAD</v>
          </cell>
          <cell r="I407">
            <v>380007</v>
          </cell>
          <cell r="J407" t="str">
            <v>24AFWPP5776K1ZG</v>
          </cell>
          <cell r="K407" t="str">
            <v>AFWPP5776K</v>
          </cell>
          <cell r="L407" t="str">
            <v>satyamelectrical@yahoo.com</v>
          </cell>
          <cell r="M407">
            <v>9824256257</v>
          </cell>
          <cell r="O407" t="str">
            <v>B</v>
          </cell>
          <cell r="P407" t="str">
            <v>B</v>
          </cell>
        </row>
        <row r="408">
          <cell r="A408" t="str">
            <v>N-427</v>
          </cell>
          <cell r="B408">
            <v>407</v>
          </cell>
          <cell r="C408">
            <v>427</v>
          </cell>
          <cell r="D408" t="str">
            <v>SATYAM SALES</v>
          </cell>
          <cell r="E408" t="str">
            <v>SHOP NO 3,4</v>
          </cell>
          <cell r="F408" t="str">
            <v>NANA BUS STAND</v>
          </cell>
          <cell r="G408" t="str">
            <v>RAJKAMAL CHOWK</v>
          </cell>
          <cell r="H408" t="str">
            <v>AMRELI</v>
          </cell>
          <cell r="I408">
            <v>365601</v>
          </cell>
          <cell r="J408" t="str">
            <v>24AYAPB9757D1ZN</v>
          </cell>
          <cell r="K408" t="str">
            <v>AYAPB9757D</v>
          </cell>
          <cell r="L408" t="str">
            <v>KISANAGROAGENCYAMRELI@GMAIL.COM</v>
          </cell>
          <cell r="M408">
            <v>9825360183</v>
          </cell>
          <cell r="O408" t="str">
            <v>B</v>
          </cell>
          <cell r="P408" t="str">
            <v>B</v>
          </cell>
        </row>
        <row r="409">
          <cell r="A409" t="str">
            <v>N-428</v>
          </cell>
          <cell r="B409">
            <v>408</v>
          </cell>
          <cell r="C409">
            <v>428</v>
          </cell>
          <cell r="D409" t="str">
            <v>Saura Synergies Pvt Ltd</v>
          </cell>
          <cell r="E409" t="str">
            <v>3FF Binori Ambit</v>
          </cell>
          <cell r="F409" t="str">
            <v xml:space="preserve"> Opp newyork tower Thaltej</v>
          </cell>
          <cell r="G409" t="str">
            <v xml:space="preserve"> Ahmedabad-380059</v>
          </cell>
          <cell r="H409" t="str">
            <v>Ahmedabad</v>
          </cell>
          <cell r="I409">
            <v>380059</v>
          </cell>
          <cell r="J409" t="str">
            <v>24AAPCS9772H1ZO</v>
          </cell>
          <cell r="K409" t="str">
            <v>AAPCS9772H</v>
          </cell>
          <cell r="L409" t="str">
            <v>info.saura@gmail.com</v>
          </cell>
          <cell r="M409" t="str">
            <v>9558382106, 8128971187, 9978129258</v>
          </cell>
          <cell r="N409" t="str">
            <v>SRT-PG-B-306</v>
          </cell>
          <cell r="O409" t="str">
            <v>B</v>
          </cell>
          <cell r="P409" t="str">
            <v>B</v>
          </cell>
        </row>
        <row r="410">
          <cell r="A410" t="str">
            <v>N-429</v>
          </cell>
          <cell r="B410">
            <v>409</v>
          </cell>
          <cell r="C410">
            <v>429</v>
          </cell>
          <cell r="D410" t="str">
            <v>360 Energy</v>
          </cell>
          <cell r="E410" t="str">
            <v>C-303, M Cube Business Hub, Opp Vapi Taluka Seva Sadan</v>
          </cell>
          <cell r="F410" t="str">
            <v>NH 48, Vapi</v>
          </cell>
          <cell r="G410" t="str">
            <v>Vapi</v>
          </cell>
          <cell r="H410" t="str">
            <v>Vapi</v>
          </cell>
          <cell r="I410">
            <v>396191</v>
          </cell>
          <cell r="J410" t="str">
            <v>24DAHPP5793R1ZN</v>
          </cell>
          <cell r="K410" t="str">
            <v>DAHPP5791R</v>
          </cell>
          <cell r="L410" t="str">
            <v>buzz360energy@gmail.com</v>
          </cell>
          <cell r="M410" t="str">
            <v>9316624705 / 9898361401</v>
          </cell>
          <cell r="O410" t="str">
            <v>B</v>
          </cell>
          <cell r="P410" t="str">
            <v>B</v>
          </cell>
        </row>
        <row r="411">
          <cell r="A411" t="str">
            <v>N-430</v>
          </cell>
          <cell r="B411">
            <v>410</v>
          </cell>
          <cell r="C411">
            <v>430</v>
          </cell>
          <cell r="D411" t="str">
            <v>SAVALIYA BROTHERS</v>
          </cell>
          <cell r="E411" t="str">
            <v>TF32 SHILP ARCADE OPP. MAHILA COLLEGE</v>
          </cell>
          <cell r="F411" t="str">
            <v xml:space="preserve"> SARDAR CHAUK UNJHA-384170</v>
          </cell>
          <cell r="G411" t="str">
            <v>UNJHA-384170</v>
          </cell>
          <cell r="H411" t="str">
            <v>UNJHA</v>
          </cell>
          <cell r="I411">
            <v>384170</v>
          </cell>
          <cell r="J411" t="str">
            <v>24BVGPP0031C1Z9</v>
          </cell>
          <cell r="K411" t="str">
            <v>BVGPP0031C</v>
          </cell>
          <cell r="L411" t="str">
            <v>sb.savaliyabrothers@gmail.com</v>
          </cell>
          <cell r="M411">
            <v>9898561329</v>
          </cell>
          <cell r="N411" t="str">
            <v>SRT-PG-B-183</v>
          </cell>
          <cell r="O411" t="str">
            <v>B</v>
          </cell>
          <cell r="P411" t="str">
            <v>B</v>
          </cell>
        </row>
        <row r="412">
          <cell r="A412" t="str">
            <v>N-431</v>
          </cell>
          <cell r="B412">
            <v>411</v>
          </cell>
          <cell r="C412">
            <v>431</v>
          </cell>
          <cell r="D412" t="str">
            <v>SCION POWER</v>
          </cell>
          <cell r="E412" t="str">
            <v xml:space="preserve">OPP.JAM KANDORANA HIGH SCHOOLLATI PLOT </v>
          </cell>
          <cell r="F412" t="str">
            <v>NEAR PGVCL OFFICE PART-2 AT:JAM KANDORANADIST</v>
          </cell>
          <cell r="G412" t="str">
            <v>Rajkot-360405 Gujarat</v>
          </cell>
          <cell r="H412" t="str">
            <v>JAMKANDORANA</v>
          </cell>
          <cell r="I412">
            <v>360405</v>
          </cell>
          <cell r="J412" t="str">
            <v>24DJZPS4283L1Z4</v>
          </cell>
          <cell r="K412" t="str">
            <v>DJZPS4283L</v>
          </cell>
          <cell r="L412" t="str">
            <v>scionpower@yahoo.com</v>
          </cell>
          <cell r="M412" t="str">
            <v>7043511106, 9978011106</v>
          </cell>
          <cell r="N412" t="str">
            <v>SRT-PG-B-252</v>
          </cell>
          <cell r="O412" t="str">
            <v>B</v>
          </cell>
          <cell r="P412" t="str">
            <v>B</v>
          </cell>
        </row>
        <row r="413">
          <cell r="A413" t="str">
            <v>N-432</v>
          </cell>
          <cell r="B413">
            <v>412</v>
          </cell>
          <cell r="C413">
            <v>432</v>
          </cell>
          <cell r="D413" t="str">
            <v>Sc Solar Solution</v>
          </cell>
          <cell r="E413" t="str">
            <v>Chandramani Nr. Jain UpashrayaStation Road</v>
          </cell>
          <cell r="F413" t="str">
            <v>SaribujrangAmalsadNAVSARI</v>
          </cell>
          <cell r="G413" t="str">
            <v>NAVSARI-NAVSARI</v>
          </cell>
          <cell r="H413" t="str">
            <v>NAVSARI</v>
          </cell>
          <cell r="I413">
            <v>396310</v>
          </cell>
          <cell r="J413" t="str">
            <v>24DBNPS3733M1Z2</v>
          </cell>
          <cell r="K413" t="str">
            <v>DBNPS3733M</v>
          </cell>
          <cell r="L413" t="str">
            <v>info@scsolarsolution.in</v>
          </cell>
          <cell r="M413">
            <v>8780378144</v>
          </cell>
          <cell r="N413" t="str">
            <v>SRT-PG-B-436</v>
          </cell>
          <cell r="O413" t="str">
            <v>B</v>
          </cell>
          <cell r="P413" t="str">
            <v>B</v>
          </cell>
        </row>
        <row r="414">
          <cell r="A414" t="str">
            <v>N-433</v>
          </cell>
          <cell r="B414">
            <v>413</v>
          </cell>
          <cell r="C414">
            <v>433</v>
          </cell>
          <cell r="D414" t="str">
            <v>S Dipak And Co.</v>
          </cell>
          <cell r="E414" t="str">
            <v xml:space="preserve">1849/2 DHAL NI  POLE </v>
          </cell>
          <cell r="F414" t="str">
            <v>ASTODIA</v>
          </cell>
          <cell r="G414" t="str">
            <v>Ahmedabad</v>
          </cell>
          <cell r="H414" t="str">
            <v>AHMEDABAD</v>
          </cell>
          <cell r="I414">
            <v>380001</v>
          </cell>
          <cell r="J414" t="str">
            <v>24AGSPS6795A1ZV</v>
          </cell>
          <cell r="K414" t="str">
            <v>AGSPS6795A</v>
          </cell>
          <cell r="L414" t="str">
            <v>sdipak_malay@yahoo.com</v>
          </cell>
          <cell r="M414" t="str">
            <v>9825191992, 9898664858</v>
          </cell>
          <cell r="N414" t="str">
            <v>SRT-PG-A-011</v>
          </cell>
          <cell r="O414" t="str">
            <v>B</v>
          </cell>
          <cell r="P414" t="str">
            <v>B</v>
          </cell>
        </row>
        <row r="415">
          <cell r="A415" t="str">
            <v>N-434</v>
          </cell>
          <cell r="B415">
            <v>414</v>
          </cell>
          <cell r="C415">
            <v>434</v>
          </cell>
          <cell r="D415" t="str">
            <v>SHAURYAM ENTERPRISE</v>
          </cell>
          <cell r="E415" t="str">
            <v>13NEW DEVBHOOMI SOCIETYNR.GST RAILWAY CROSSING</v>
          </cell>
          <cell r="F415" t="str">
            <v>Nr. Anand Party Plot, New Ranipat</v>
          </cell>
          <cell r="G415" t="str">
            <v>AHMEDABAD</v>
          </cell>
          <cell r="H415" t="str">
            <v>AHMEDABAD</v>
          </cell>
          <cell r="I415">
            <v>382480</v>
          </cell>
          <cell r="J415" t="str">
            <v>24ADXFS9050Q1ZY</v>
          </cell>
          <cell r="K415" t="str">
            <v>ADXFS9050Q</v>
          </cell>
          <cell r="L415" t="str">
            <v>viral.patel2561994@gmail.com;SHAURYAMSOLARENTERPRISE@GMAIL.COM</v>
          </cell>
          <cell r="M415" t="str">
            <v>9173645491 / 9429601742</v>
          </cell>
          <cell r="N415" t="str">
            <v>SRT-PG-B-453</v>
          </cell>
          <cell r="O415" t="str">
            <v>B</v>
          </cell>
          <cell r="P415" t="str">
            <v>B</v>
          </cell>
        </row>
        <row r="416">
          <cell r="A416" t="str">
            <v>N-447</v>
          </cell>
          <cell r="B416">
            <v>415</v>
          </cell>
          <cell r="C416">
            <v>447</v>
          </cell>
          <cell r="D416" t="str">
            <v>Shivsai Engineering</v>
          </cell>
          <cell r="E416" t="str">
            <v>132-Shyamvilla Residency Near Javahar School Kharvasa Road</v>
          </cell>
          <cell r="F416" t="str">
            <v xml:space="preserve"> Dindoli</v>
          </cell>
          <cell r="G416" t="str">
            <v xml:space="preserve"> Surat</v>
          </cell>
          <cell r="H416" t="str">
            <v>SURAT</v>
          </cell>
          <cell r="I416">
            <v>394210</v>
          </cell>
          <cell r="J416" t="str">
            <v>24ABRFS9936P1ZZ,</v>
          </cell>
          <cell r="K416" t="str">
            <v>ABRFS9936P,</v>
          </cell>
          <cell r="L416" t="str">
            <v>shivsaiengg@yahoo.co.in</v>
          </cell>
          <cell r="M416" t="str">
            <v>7600057370, 7600057365</v>
          </cell>
          <cell r="N416" t="str">
            <v>SRT-PG-B-165</v>
          </cell>
          <cell r="O416" t="str">
            <v>B</v>
          </cell>
          <cell r="P416" t="str">
            <v>B</v>
          </cell>
        </row>
        <row r="417">
          <cell r="A417" t="str">
            <v>N-436</v>
          </cell>
          <cell r="B417">
            <v>416</v>
          </cell>
          <cell r="C417">
            <v>436</v>
          </cell>
          <cell r="D417" t="str">
            <v>Seven Solar Energy</v>
          </cell>
          <cell r="E417" t="str">
            <v>B/H Heena Petrol Pump</v>
          </cell>
          <cell r="F417" t="str">
            <v>C/O Sardar Agro Ind. Compound, Rajkot-Kandla Bypass,</v>
          </cell>
          <cell r="G417" t="str">
            <v xml:space="preserve">At: Dharampur </v>
          </cell>
          <cell r="H417" t="str">
            <v>Morbi</v>
          </cell>
          <cell r="I417">
            <v>363642</v>
          </cell>
          <cell r="J417" t="str">
            <v>24ADZFS8120K1ZF</v>
          </cell>
          <cell r="K417" t="str">
            <v>ADZFS8120K</v>
          </cell>
          <cell r="L417" t="str">
            <v>info@sevensolarenergy.com</v>
          </cell>
          <cell r="M417">
            <v>9426323577</v>
          </cell>
          <cell r="O417" t="str">
            <v>B</v>
          </cell>
          <cell r="P417" t="str">
            <v>B</v>
          </cell>
        </row>
        <row r="418">
          <cell r="A418" t="str">
            <v>N-437</v>
          </cell>
          <cell r="B418">
            <v>417</v>
          </cell>
          <cell r="C418">
            <v>437</v>
          </cell>
          <cell r="D418" t="str">
            <v>Shambhavi Renewable Energy Pvt Ltd</v>
          </cell>
          <cell r="E418" t="str">
            <v>313, C-Block</v>
          </cell>
          <cell r="F418" t="str">
            <v>Sector-14, Hiran Magri</v>
          </cell>
          <cell r="G418" t="str">
            <v>Udaipur</v>
          </cell>
          <cell r="H418" t="str">
            <v>Udaipur</v>
          </cell>
          <cell r="I418">
            <v>313002</v>
          </cell>
          <cell r="J418" t="str">
            <v>08AAUCS7956E1ZL</v>
          </cell>
          <cell r="K418" t="str">
            <v>AAUCS7956E</v>
          </cell>
          <cell r="L418" t="str">
            <v>omprakashupadhyay440@gmail.com</v>
          </cell>
          <cell r="M418" t="str">
            <v>7801978019 / 7688817771</v>
          </cell>
          <cell r="O418" t="str">
            <v>B</v>
          </cell>
          <cell r="P418" t="str">
            <v>B</v>
          </cell>
        </row>
        <row r="419">
          <cell r="A419" t="str">
            <v>N-439</v>
          </cell>
          <cell r="B419">
            <v>418</v>
          </cell>
          <cell r="C419">
            <v>439</v>
          </cell>
          <cell r="D419" t="str">
            <v>SHARP TECHNOLOGIES</v>
          </cell>
          <cell r="E419" t="str">
            <v xml:space="preserve">47-A/2 JOGESHWARY IND ESTATE REVA BHAI ESTATE ROAD </v>
          </cell>
          <cell r="F419" t="str">
            <v>AMRAIWADI</v>
          </cell>
          <cell r="G419" t="str">
            <v>AHMEDABAD GUJARAT-380026</v>
          </cell>
          <cell r="H419" t="str">
            <v>AHMEDABAD</v>
          </cell>
          <cell r="I419">
            <v>380026</v>
          </cell>
          <cell r="J419" t="str">
            <v>24DFLPP8039B1ZD</v>
          </cell>
          <cell r="K419" t="str">
            <v>DFLPP8039B</v>
          </cell>
          <cell r="L419" t="str">
            <v>SHARPTECHS1417@GMAIL.COM</v>
          </cell>
          <cell r="M419">
            <v>8866818065</v>
          </cell>
          <cell r="N419" t="str">
            <v>SRT-PG-B-236</v>
          </cell>
          <cell r="O419" t="str">
            <v>B</v>
          </cell>
          <cell r="P419" t="str">
            <v>B</v>
          </cell>
        </row>
        <row r="420">
          <cell r="A420" t="str">
            <v>N-440</v>
          </cell>
          <cell r="B420">
            <v>419</v>
          </cell>
          <cell r="C420">
            <v>440</v>
          </cell>
          <cell r="D420" t="str">
            <v>SHAYONAAM ENTERPRISE</v>
          </cell>
          <cell r="E420" t="str">
            <v>SHOP NO.1 RAM KRISHNA COMPLEX-1 RAJNAGAR CHOWK</v>
          </cell>
          <cell r="F420" t="str">
            <v xml:space="preserve"> NANA MAVA ROAD</v>
          </cell>
          <cell r="G420" t="str">
            <v xml:space="preserve"> RAJKOT</v>
          </cell>
          <cell r="H420" t="str">
            <v>RAJKOT</v>
          </cell>
          <cell r="I420">
            <v>360004</v>
          </cell>
          <cell r="J420" t="str">
            <v>24EJCPM0038P1Z3</v>
          </cell>
          <cell r="K420" t="str">
            <v>EJCPM0038P</v>
          </cell>
          <cell r="L420" t="str">
            <v>shayonaam12@gmail.com</v>
          </cell>
          <cell r="M420">
            <v>9638766943</v>
          </cell>
          <cell r="N420" t="str">
            <v>SRT-PG-B-023</v>
          </cell>
          <cell r="O420" t="str">
            <v>B</v>
          </cell>
          <cell r="P420" t="str">
            <v>B</v>
          </cell>
        </row>
        <row r="421">
          <cell r="A421" t="str">
            <v>N-441</v>
          </cell>
          <cell r="B421">
            <v>420</v>
          </cell>
          <cell r="C421">
            <v>441</v>
          </cell>
          <cell r="D421" t="str">
            <v>ShivHarDha (SHD) Projects</v>
          </cell>
          <cell r="E421" t="str">
            <v>Naz,Near Bus Stop,</v>
          </cell>
          <cell r="F421" t="str">
            <v>Daskroi</v>
          </cell>
          <cell r="G421" t="str">
            <v>Ahmedabad</v>
          </cell>
          <cell r="H421" t="str">
            <v>Ahmedabad</v>
          </cell>
          <cell r="I421">
            <v>382426</v>
          </cell>
          <cell r="J421" t="str">
            <v>24CKCPP0226P1Z2</v>
          </cell>
          <cell r="K421" t="str">
            <v>CKCPP0226P</v>
          </cell>
          <cell r="L421" t="str">
            <v>shivhardha@gmail.com</v>
          </cell>
          <cell r="M421" t="str">
            <v>9173101007, 9879391776, 7600083586</v>
          </cell>
          <cell r="O421" t="str">
            <v>B</v>
          </cell>
          <cell r="P421" t="str">
            <v>B</v>
          </cell>
        </row>
        <row r="422">
          <cell r="A422" t="str">
            <v>N-442</v>
          </cell>
          <cell r="B422">
            <v>421</v>
          </cell>
          <cell r="C422">
            <v>442</v>
          </cell>
          <cell r="D422" t="str">
            <v>SHINE SOLAR</v>
          </cell>
          <cell r="E422" t="str">
            <v>233,Abhishree Industrial Estate Odhav,</v>
          </cell>
          <cell r="F422" t="str">
            <v>Ahmedabad</v>
          </cell>
          <cell r="G422" t="str">
            <v>Ahmedabad</v>
          </cell>
          <cell r="H422" t="str">
            <v>AHMEDABAD</v>
          </cell>
          <cell r="I422">
            <v>382415</v>
          </cell>
          <cell r="J422" t="str">
            <v>24ADWFS7064F1ZK</v>
          </cell>
          <cell r="K422" t="str">
            <v>ADWFS7064F</v>
          </cell>
          <cell r="L422" t="str">
            <v>shinesolar.tender@gmail.com,shinesolar.marketing@gmail.com</v>
          </cell>
          <cell r="M422" t="str">
            <v>7622023355, 7622023377 , 7622023388</v>
          </cell>
          <cell r="N422" t="str">
            <v>SRT-PG-B-389</v>
          </cell>
          <cell r="O422" t="str">
            <v>B</v>
          </cell>
          <cell r="P422" t="str">
            <v>B</v>
          </cell>
        </row>
        <row r="423">
          <cell r="A423" t="str">
            <v>N-443</v>
          </cell>
          <cell r="B423">
            <v>422</v>
          </cell>
          <cell r="C423">
            <v>443</v>
          </cell>
          <cell r="D423" t="str">
            <v>Shivali Sales &amp; Service</v>
          </cell>
          <cell r="E423" t="str">
            <v xml:space="preserve">OPP. Gayatri Temple </v>
          </cell>
          <cell r="F423" t="str">
            <v>Near Satyam Hospital</v>
          </cell>
          <cell r="G423" t="str">
            <v>Deesa</v>
          </cell>
          <cell r="H423" t="str">
            <v>Banaskatha</v>
          </cell>
          <cell r="I423">
            <v>385535</v>
          </cell>
          <cell r="J423" t="str">
            <v>24ADIPT2451P1Z2</v>
          </cell>
          <cell r="K423" t="str">
            <v>ADIPT2451P</v>
          </cell>
          <cell r="L423" t="str">
            <v>shivalisales@gmail.com</v>
          </cell>
          <cell r="M423" t="str">
            <v>02744-231831, 8328411240,9426041577</v>
          </cell>
          <cell r="O423" t="str">
            <v>B</v>
          </cell>
          <cell r="P423" t="str">
            <v>B</v>
          </cell>
        </row>
        <row r="424">
          <cell r="A424" t="str">
            <v>N-444</v>
          </cell>
          <cell r="B424">
            <v>423</v>
          </cell>
          <cell r="C424">
            <v>444</v>
          </cell>
          <cell r="D424" t="str">
            <v>Shivam Photovoltaics Pvt Ltd</v>
          </cell>
          <cell r="E424" t="str">
            <v xml:space="preserve">101 New Ahmedabad Industrial Estate </v>
          </cell>
          <cell r="F424" t="str">
            <v xml:space="preserve">Nr.Zydus Reaserch Center,Village Moriya </v>
          </cell>
          <cell r="G424" t="str">
            <v xml:space="preserve"> Ahmedabad-382213</v>
          </cell>
          <cell r="H424" t="str">
            <v>AHMEDABAD</v>
          </cell>
          <cell r="I424">
            <v>382213</v>
          </cell>
          <cell r="J424" t="str">
            <v>24AASCS0849L1ZS</v>
          </cell>
          <cell r="K424" t="str">
            <v>AASCS0849L</v>
          </cell>
          <cell r="L424" t="str">
            <v>tenders@spvpl.com</v>
          </cell>
          <cell r="M424" t="str">
            <v>9925123829, 9426023829</v>
          </cell>
          <cell r="N424" t="str">
            <v>SRT-PG-B-395</v>
          </cell>
          <cell r="O424" t="str">
            <v>B</v>
          </cell>
          <cell r="P424" t="str">
            <v>B</v>
          </cell>
        </row>
        <row r="425">
          <cell r="A425" t="str">
            <v>N-445</v>
          </cell>
          <cell r="B425">
            <v>424</v>
          </cell>
          <cell r="C425">
            <v>445</v>
          </cell>
          <cell r="D425" t="str">
            <v>Shivay Solar Energy Pvt Ltd</v>
          </cell>
          <cell r="E425" t="str">
            <v>132-Starworld, Green City Road</v>
          </cell>
          <cell r="F425" t="str">
            <v>Near Gauravpath, Pal</v>
          </cell>
          <cell r="G425" t="str">
            <v>Surat</v>
          </cell>
          <cell r="H425" t="str">
            <v>SURAT</v>
          </cell>
          <cell r="I425">
            <v>395009</v>
          </cell>
          <cell r="J425" t="str">
            <v>24AAZCS3316D1ZA</v>
          </cell>
          <cell r="K425" t="str">
            <v>AAZCS3316D</v>
          </cell>
          <cell r="L425" t="str">
            <v>sanjay1482@gmail.com;setul.agravat@gmail.com</v>
          </cell>
          <cell r="M425" t="str">
            <v>7490013700, 8866906066</v>
          </cell>
          <cell r="N425" t="str">
            <v>SRT-PG-B-073</v>
          </cell>
          <cell r="O425" t="str">
            <v>B</v>
          </cell>
          <cell r="P425" t="str">
            <v>B</v>
          </cell>
        </row>
        <row r="426">
          <cell r="A426" t="str">
            <v>N-453</v>
          </cell>
          <cell r="B426">
            <v>425</v>
          </cell>
          <cell r="C426">
            <v>453</v>
          </cell>
          <cell r="D426" t="str">
            <v>SHREEJI ENERGY SOLUTION</v>
          </cell>
          <cell r="E426" t="str">
            <v>PLOT NO-55 GR FLOOR VINAYNAGAR</v>
          </cell>
          <cell r="F426" t="str">
            <v xml:space="preserve"> OPP. GURUDWARA MADHI NI KHAMNI ROAD UDHNA</v>
          </cell>
          <cell r="G426" t="str">
            <v xml:space="preserve"> SURAT  GUJARAT-394210</v>
          </cell>
          <cell r="H426" t="str">
            <v>SURAT</v>
          </cell>
          <cell r="I426">
            <v>394210</v>
          </cell>
          <cell r="J426" t="str">
            <v>24ACXF5496F1ZD</v>
          </cell>
          <cell r="K426" t="str">
            <v>ACXFS5496F</v>
          </cell>
          <cell r="L426" t="str">
            <v>shreejienergysolution@gmail.com;vishal1943@yahoo.com</v>
          </cell>
          <cell r="M426" t="str">
            <v>8460595980, 9825406272</v>
          </cell>
          <cell r="N426" t="str">
            <v>SRT-PG-A-158</v>
          </cell>
          <cell r="O426" t="str">
            <v>B</v>
          </cell>
          <cell r="P426" t="str">
            <v>B</v>
          </cell>
        </row>
        <row r="427">
          <cell r="A427" t="str">
            <v>N-460</v>
          </cell>
          <cell r="B427">
            <v>426</v>
          </cell>
          <cell r="C427">
            <v>460</v>
          </cell>
          <cell r="D427" t="str">
            <v>Shree Surya Solar Solution</v>
          </cell>
          <cell r="E427" t="str">
            <v xml:space="preserve">618 Indraprasth </v>
          </cell>
          <cell r="F427" t="str">
            <v>Pancheswar Tower</v>
          </cell>
          <cell r="G427" t="str">
            <v xml:space="preserve"> Jamnagar</v>
          </cell>
          <cell r="H427" t="str">
            <v>JAMNAGAR</v>
          </cell>
          <cell r="I427">
            <v>361005</v>
          </cell>
          <cell r="J427" t="str">
            <v>24ADBFS1247H1ZC</v>
          </cell>
          <cell r="K427" t="str">
            <v>ADBFS1247H</v>
          </cell>
          <cell r="L427" t="str">
            <v>shreesurya2016@gmail.com</v>
          </cell>
          <cell r="M427">
            <v>8000720006</v>
          </cell>
          <cell r="N427" t="str">
            <v>SRT-PG-B-433</v>
          </cell>
          <cell r="O427" t="str">
            <v>A</v>
          </cell>
          <cell r="P427" t="str">
            <v>A</v>
          </cell>
        </row>
        <row r="428">
          <cell r="A428" t="str">
            <v>N-449</v>
          </cell>
          <cell r="B428">
            <v>427</v>
          </cell>
          <cell r="C428">
            <v>449</v>
          </cell>
          <cell r="D428" t="str">
            <v>SHREE ENTERPRISE</v>
          </cell>
          <cell r="E428" t="str">
            <v xml:space="preserve">176/ 1 KENYANAGAR SOCIETY </v>
          </cell>
          <cell r="F428" t="str">
            <v>NEW SAMA ROAD</v>
          </cell>
          <cell r="G428" t="str">
            <v>VADODARA</v>
          </cell>
          <cell r="H428" t="str">
            <v>VADODARA</v>
          </cell>
          <cell r="I428">
            <v>390024</v>
          </cell>
          <cell r="J428" t="str">
            <v>24AGNPB6251H1ZK</v>
          </cell>
          <cell r="K428" t="str">
            <v>AGNPB6251H</v>
          </cell>
          <cell r="L428" t="str">
            <v>shreeenterprise.mktg@gmail.com</v>
          </cell>
          <cell r="M428">
            <v>8511170916</v>
          </cell>
          <cell r="N428" t="str">
            <v>SRT-PG-B-410</v>
          </cell>
          <cell r="O428" t="str">
            <v>B</v>
          </cell>
          <cell r="P428" t="str">
            <v>B</v>
          </cell>
        </row>
        <row r="429">
          <cell r="A429" t="str">
            <v>N-450</v>
          </cell>
          <cell r="B429">
            <v>428</v>
          </cell>
          <cell r="C429">
            <v>450</v>
          </cell>
          <cell r="D429" t="str">
            <v>SHREEJI CONSTRUCTION</v>
          </cell>
          <cell r="E429" t="str">
            <v xml:space="preserve">316 Solitaric </v>
          </cell>
          <cell r="F429" t="str">
            <v>Opp D-Mart Nr.Can Dandi Road</v>
          </cell>
          <cell r="G429" t="str">
            <v>Jahangirabad</v>
          </cell>
          <cell r="H429" t="str">
            <v>SURAT</v>
          </cell>
          <cell r="I429">
            <v>395005</v>
          </cell>
          <cell r="J429" t="str">
            <v>24ABFFS7296E1ZX</v>
          </cell>
          <cell r="K429" t="str">
            <v>ABFFS7296E</v>
          </cell>
          <cell r="L429" t="str">
            <v>ad.shreejisolar@gmail.com</v>
          </cell>
          <cell r="M429" t="str">
            <v>9825108890, 9067171918</v>
          </cell>
          <cell r="N429" t="str">
            <v>SRT-PG-B-203</v>
          </cell>
          <cell r="O429" t="str">
            <v>A</v>
          </cell>
          <cell r="P429" t="str">
            <v>A</v>
          </cell>
        </row>
        <row r="430">
          <cell r="A430" t="str">
            <v>N-451</v>
          </cell>
          <cell r="B430">
            <v>429</v>
          </cell>
          <cell r="C430">
            <v>451</v>
          </cell>
          <cell r="D430" t="str">
            <v>SHREEJI MARKETING</v>
          </cell>
          <cell r="E430" t="str">
            <v>5ANAND PARK OPP KUMARSHALA</v>
          </cell>
          <cell r="F430" t="str">
            <v xml:space="preserve">AT AND POST TALOD </v>
          </cell>
          <cell r="G430" t="str">
            <v>DIST SABARKANTH 383215</v>
          </cell>
          <cell r="H430" t="str">
            <v>TALOD</v>
          </cell>
          <cell r="I430">
            <v>383215</v>
          </cell>
          <cell r="J430" t="str">
            <v>24ADEPT9205F1ZL</v>
          </cell>
          <cell r="K430" t="str">
            <v>ADEPT9205F</v>
          </cell>
          <cell r="L430" t="str">
            <v>rajuksales@gmail.com</v>
          </cell>
          <cell r="M430">
            <v>9974612008</v>
          </cell>
          <cell r="N430" t="str">
            <v>SRT-PG-B-241</v>
          </cell>
          <cell r="O430" t="str">
            <v>B</v>
          </cell>
          <cell r="P430" t="str">
            <v>B</v>
          </cell>
        </row>
        <row r="431">
          <cell r="A431" t="str">
            <v>N-452</v>
          </cell>
          <cell r="B431">
            <v>430</v>
          </cell>
          <cell r="C431">
            <v>452</v>
          </cell>
          <cell r="D431" t="str">
            <v>SHREEJI ELECTRICALS</v>
          </cell>
          <cell r="E431" t="str">
            <v>103,Surabhi Avenue No-3,</v>
          </cell>
          <cell r="F431" t="str">
            <v>Nr. Prathana Vidhyalaya,Bholav</v>
          </cell>
          <cell r="G431" t="str">
            <v>Bharuch</v>
          </cell>
          <cell r="H431" t="str">
            <v>Bharuch</v>
          </cell>
          <cell r="I431">
            <v>392015</v>
          </cell>
          <cell r="J431" t="str">
            <v>24AFOPB5580R1ZU</v>
          </cell>
          <cell r="K431" t="str">
            <v>AFOPB5580R</v>
          </cell>
          <cell r="L431" t="str">
            <v>shreejiele@gmail.com</v>
          </cell>
          <cell r="M431">
            <v>9825089343</v>
          </cell>
          <cell r="O431" t="str">
            <v>B</v>
          </cell>
          <cell r="P431" t="str">
            <v>B</v>
          </cell>
        </row>
        <row r="432">
          <cell r="A432" t="str">
            <v>N-464</v>
          </cell>
          <cell r="B432">
            <v>431</v>
          </cell>
          <cell r="C432">
            <v>464</v>
          </cell>
          <cell r="D432" t="str">
            <v>SHREE RAM ENTERPRISE</v>
          </cell>
          <cell r="E432" t="str">
            <v>New Add :Shivalay Shopping No:02First FloorShop No-7</v>
          </cell>
          <cell r="F432" t="str">
            <v>opp. Kalyanpar Road, AMD-BVN Highway Road</v>
          </cell>
          <cell r="G432" t="str">
            <v>Vallbhipur</v>
          </cell>
          <cell r="H432" t="str">
            <v>Bhavnagar</v>
          </cell>
          <cell r="I432">
            <v>364310</v>
          </cell>
          <cell r="J432" t="str">
            <v>24BJAPS0240J1Z1</v>
          </cell>
          <cell r="K432" t="str">
            <v>BJAPS0240JA</v>
          </cell>
          <cell r="L432" t="str">
            <v>shreeramvalbhi7@gmail.com</v>
          </cell>
          <cell r="M432" t="str">
            <v>8154845959, 9724300050</v>
          </cell>
          <cell r="N432" t="str">
            <v>SRT-PG-B-355</v>
          </cell>
          <cell r="O432" t="str">
            <v>B</v>
          </cell>
          <cell r="P432" t="str">
            <v>B</v>
          </cell>
        </row>
        <row r="433">
          <cell r="A433" t="str">
            <v>N-454</v>
          </cell>
          <cell r="B433">
            <v>432</v>
          </cell>
          <cell r="C433">
            <v>454</v>
          </cell>
          <cell r="D433" t="str">
            <v>SHREEJI SOLAR SYSTEM</v>
          </cell>
          <cell r="E433" t="str">
            <v>Ved Transcube Plaza, FS-64</v>
          </cell>
          <cell r="F433" t="str">
            <v>B/648 Main Bus Terminal</v>
          </cell>
          <cell r="G433" t="str">
            <v>K J Patel Road, Near Railway St.</v>
          </cell>
          <cell r="H433" t="str">
            <v>VADODARA</v>
          </cell>
          <cell r="I433">
            <v>390020</v>
          </cell>
          <cell r="J433" t="str">
            <v>24BLBPD4239F1ZM</v>
          </cell>
          <cell r="K433" t="str">
            <v>BLBPD4239F</v>
          </cell>
          <cell r="L433" t="str">
            <v>shreejisolars@gmail.com</v>
          </cell>
          <cell r="M433">
            <v>9265296741</v>
          </cell>
          <cell r="O433" t="str">
            <v>B</v>
          </cell>
          <cell r="P433" t="str">
            <v>B</v>
          </cell>
        </row>
        <row r="434">
          <cell r="A434" t="str">
            <v>N-455</v>
          </cell>
          <cell r="B434">
            <v>433</v>
          </cell>
          <cell r="C434">
            <v>455</v>
          </cell>
          <cell r="D434" t="str">
            <v>Aai Shree Khodiyar Fabrication</v>
          </cell>
          <cell r="E434" t="str">
            <v>PLOT-2064, KISHAN GATE ROAD,</v>
          </cell>
          <cell r="F434" t="str">
            <v>GIDC METODA,KALAVAD ROAD</v>
          </cell>
          <cell r="G434" t="str">
            <v>B/H KADVANI FORGE, RAJKOT</v>
          </cell>
          <cell r="H434" t="str">
            <v>RAJKOT</v>
          </cell>
          <cell r="I434">
            <v>3600021</v>
          </cell>
          <cell r="J434" t="str">
            <v>24ARQPK1405L1ZQ</v>
          </cell>
          <cell r="K434" t="str">
            <v>ARQPK1405L</v>
          </cell>
          <cell r="L434" t="str">
            <v>mansukhbkotadiya@gmail.com</v>
          </cell>
          <cell r="M434" t="str">
            <v>9825892327, 9725001682</v>
          </cell>
          <cell r="O434" t="str">
            <v>B</v>
          </cell>
          <cell r="P434" t="str">
            <v>B</v>
          </cell>
        </row>
        <row r="435">
          <cell r="A435" t="str">
            <v>N-456</v>
          </cell>
          <cell r="B435">
            <v>434</v>
          </cell>
          <cell r="C435">
            <v>456</v>
          </cell>
          <cell r="D435" t="str">
            <v>Shreem Solarium Private Limited</v>
          </cell>
          <cell r="E435" t="str">
            <v>A/76 SHRENIK PARK SOCIETY OPP AKOTA STADIUM</v>
          </cell>
          <cell r="F435" t="str">
            <v>AKOTA</v>
          </cell>
          <cell r="G435" t="str">
            <v xml:space="preserve"> VADODARA</v>
          </cell>
          <cell r="H435" t="str">
            <v>VODODARA</v>
          </cell>
          <cell r="I435">
            <v>390020</v>
          </cell>
          <cell r="J435" t="str">
            <v>24AAYCS6370G1ZT</v>
          </cell>
          <cell r="K435" t="str">
            <v>AAYCS6370G</v>
          </cell>
          <cell r="L435" t="str">
            <v>shreemsolarium@gmail.com</v>
          </cell>
          <cell r="M435">
            <v>7016455944</v>
          </cell>
          <cell r="N435" t="str">
            <v>SRT-PG-B-372</v>
          </cell>
          <cell r="O435" t="str">
            <v>B</v>
          </cell>
          <cell r="P435" t="str">
            <v>B</v>
          </cell>
        </row>
        <row r="436">
          <cell r="A436" t="str">
            <v>N-457</v>
          </cell>
          <cell r="B436">
            <v>435</v>
          </cell>
          <cell r="C436">
            <v>457</v>
          </cell>
          <cell r="D436" t="str">
            <v>Shree Office Solutions Private Limited</v>
          </cell>
          <cell r="E436" t="str">
            <v xml:space="preserve">202, 223 </v>
          </cell>
          <cell r="F436" t="str">
            <v xml:space="preserve">Cosmo Complex </v>
          </cell>
          <cell r="G436" t="str">
            <v>Mahila College Circle, Rajkot</v>
          </cell>
          <cell r="H436" t="str">
            <v>Rajkot</v>
          </cell>
          <cell r="I436">
            <v>360001</v>
          </cell>
          <cell r="J436" t="str">
            <v>24AAJCS0475R1ZR</v>
          </cell>
          <cell r="K436" t="str">
            <v>AAJCS0475R</v>
          </cell>
          <cell r="L436" t="str">
            <v>rajranipa.sospl@gmail.com</v>
          </cell>
          <cell r="M436" t="str">
            <v>9998947790, 9898084466</v>
          </cell>
          <cell r="O436" t="str">
            <v>B</v>
          </cell>
          <cell r="P436" t="str">
            <v>B</v>
          </cell>
        </row>
        <row r="437">
          <cell r="A437" t="str">
            <v>N-458</v>
          </cell>
          <cell r="B437">
            <v>436</v>
          </cell>
          <cell r="C437">
            <v>458</v>
          </cell>
          <cell r="D437" t="str">
            <v>SHREE SOLAR AGENCY</v>
          </cell>
          <cell r="E437" t="str">
            <v>10 G, Omkar Plaza</v>
          </cell>
          <cell r="F437" t="str">
            <v>Nr. Astha Hospital</v>
          </cell>
          <cell r="G437" t="str">
            <v>Nava Bazar, Karjan, Dist: Vadodara</v>
          </cell>
          <cell r="H437" t="str">
            <v>Karjan</v>
          </cell>
          <cell r="I437">
            <v>391240</v>
          </cell>
          <cell r="J437" t="str">
            <v>24ADUFS5860M1Z7</v>
          </cell>
          <cell r="K437" t="str">
            <v>ADUFS5860M</v>
          </cell>
          <cell r="L437" t="str">
            <v>shreesolaragency@gmail.com</v>
          </cell>
          <cell r="M437" t="str">
            <v>99722383101 / 9714184157</v>
          </cell>
          <cell r="O437" t="str">
            <v>B</v>
          </cell>
          <cell r="P437" t="str">
            <v>B</v>
          </cell>
        </row>
        <row r="438">
          <cell r="A438" t="str">
            <v>N-459</v>
          </cell>
          <cell r="B438">
            <v>437</v>
          </cell>
          <cell r="C438">
            <v>459</v>
          </cell>
          <cell r="D438" t="str">
            <v>Shreesolar Ventures Private Limited</v>
          </cell>
          <cell r="E438" t="str">
            <v>108 business center</v>
          </cell>
          <cell r="F438" t="str">
            <v>ST Road Junagadh</v>
          </cell>
          <cell r="G438" t="str">
            <v>Junagadh.</v>
          </cell>
          <cell r="H438" t="str">
            <v>Junagadh.</v>
          </cell>
          <cell r="I438">
            <v>334001</v>
          </cell>
          <cell r="J438" t="str">
            <v>24AAXCS5585Q1Z2</v>
          </cell>
          <cell r="K438" t="str">
            <v>AAXCS5585Q</v>
          </cell>
          <cell r="L438" t="str">
            <v>shreesolarventure@gmail.com,</v>
          </cell>
          <cell r="M438" t="str">
            <v>9825536947, 9571511118</v>
          </cell>
          <cell r="N438" t="str">
            <v>SRT-PG-A-397</v>
          </cell>
          <cell r="O438" t="str">
            <v>A</v>
          </cell>
          <cell r="P438" t="str">
            <v>A</v>
          </cell>
        </row>
        <row r="439">
          <cell r="A439" t="str">
            <v>N-488</v>
          </cell>
          <cell r="B439">
            <v>438</v>
          </cell>
          <cell r="C439">
            <v>488</v>
          </cell>
          <cell r="D439" t="str">
            <v>Solarium Green Energy LLP</v>
          </cell>
          <cell r="E439" t="str">
            <v>B 902 SAFAL SOLITAIRE</v>
          </cell>
          <cell r="F439" t="str">
            <v xml:space="preserve"> NEAR DIVYA BHASKAR S G HIGHWAY </v>
          </cell>
          <cell r="G439" t="str">
            <v>AHMEDABAD 380 051 GUJARAT INDIA</v>
          </cell>
          <cell r="H439" t="str">
            <v>AHMEDABAD</v>
          </cell>
          <cell r="I439">
            <v>380051</v>
          </cell>
          <cell r="J439" t="str">
            <v>24ACYFS5805R1Z2</v>
          </cell>
          <cell r="K439" t="str">
            <v>ACYFS5805R</v>
          </cell>
          <cell r="L439" t="str">
            <v>nitin@solariumenergy.in</v>
          </cell>
          <cell r="M439" t="str">
            <v>9016549999, 9099051501</v>
          </cell>
          <cell r="N439" t="str">
            <v>SRT-PG-A-262</v>
          </cell>
          <cell r="O439" t="str">
            <v>A</v>
          </cell>
          <cell r="P439" t="str">
            <v>A</v>
          </cell>
        </row>
        <row r="440">
          <cell r="A440" t="str">
            <v>N-461</v>
          </cell>
          <cell r="B440">
            <v>439</v>
          </cell>
          <cell r="C440">
            <v>461</v>
          </cell>
          <cell r="D440" t="str">
            <v>SHREE VISHNU SALES AGENCY</v>
          </cell>
          <cell r="E440" t="str">
            <v xml:space="preserve">shree vishnu sales agency jatpur road </v>
          </cell>
          <cell r="F440" t="str">
            <v>near bus stand gondal</v>
          </cell>
          <cell r="G440" t="str">
            <v>gondal</v>
          </cell>
          <cell r="H440" t="str">
            <v>GONDAL</v>
          </cell>
          <cell r="I440">
            <v>360311</v>
          </cell>
          <cell r="J440" t="str">
            <v>24ABYFS1424M1ZN</v>
          </cell>
          <cell r="K440" t="str">
            <v>ABYFS1424M</v>
          </cell>
          <cell r="L440" t="str">
            <v>shreevishnusalesagency@gmail.com</v>
          </cell>
          <cell r="M440" t="str">
            <v>9825324608, 9574790001</v>
          </cell>
          <cell r="N440" t="str">
            <v>SRT-PG-B-431</v>
          </cell>
          <cell r="O440" t="str">
            <v>A</v>
          </cell>
          <cell r="P440" t="str">
            <v>A</v>
          </cell>
        </row>
        <row r="441">
          <cell r="A441" t="str">
            <v>N-462</v>
          </cell>
          <cell r="B441">
            <v>440</v>
          </cell>
          <cell r="C441">
            <v>462</v>
          </cell>
          <cell r="D441" t="str">
            <v>SHRIJI ENERGY</v>
          </cell>
          <cell r="E441" t="str">
            <v>117, Naxatra 7, Bapa Sitaram Chowk</v>
          </cell>
          <cell r="F441" t="str">
            <v>Raiya Road</v>
          </cell>
          <cell r="G441" t="str">
            <v>Rajkot</v>
          </cell>
          <cell r="H441" t="str">
            <v>RAJKOT</v>
          </cell>
          <cell r="I441">
            <v>360005</v>
          </cell>
          <cell r="J441" t="str">
            <v>24BBTPP6584P1ZG</v>
          </cell>
          <cell r="K441" t="str">
            <v>BBTPP6584P</v>
          </cell>
          <cell r="L441" t="str">
            <v>info@shrijienergy.in</v>
          </cell>
          <cell r="M441">
            <v>9909930405</v>
          </cell>
          <cell r="O441" t="str">
            <v>B</v>
          </cell>
          <cell r="P441" t="str">
            <v>B</v>
          </cell>
        </row>
        <row r="442">
          <cell r="A442" t="str">
            <v>N-463</v>
          </cell>
          <cell r="B442">
            <v>441</v>
          </cell>
          <cell r="C442">
            <v>463</v>
          </cell>
          <cell r="D442" t="str">
            <v>SHRI SAI ELECTRICAL</v>
          </cell>
          <cell r="E442" t="str">
            <v>03 THIRD FLOOR SAUNDARYA SILVER</v>
          </cell>
          <cell r="F442" t="str">
            <v xml:space="preserve"> RADHANPUR ROAD</v>
          </cell>
          <cell r="G442" t="str">
            <v>MEHSANA-384002</v>
          </cell>
          <cell r="H442" t="str">
            <v>MEHSANA</v>
          </cell>
          <cell r="I442">
            <v>384002</v>
          </cell>
          <cell r="J442" t="str">
            <v>24ACRFS4803Q2ZE</v>
          </cell>
          <cell r="K442" t="str">
            <v>ACRFS4803Q</v>
          </cell>
          <cell r="L442" t="str">
            <v>rooftop@shrisaielectrical.co.in</v>
          </cell>
          <cell r="M442" t="str">
            <v>8487013107, 7069178440</v>
          </cell>
          <cell r="N442" t="str">
            <v>SRT-PG-B-075</v>
          </cell>
          <cell r="O442" t="str">
            <v>B</v>
          </cell>
          <cell r="P442" t="str">
            <v>B</v>
          </cell>
        </row>
        <row r="443">
          <cell r="A443" t="str">
            <v>N-511</v>
          </cell>
          <cell r="B443">
            <v>442</v>
          </cell>
          <cell r="C443">
            <v>511</v>
          </cell>
          <cell r="D443" t="str">
            <v>STEAM POWER ENERTECH PRIVATE LIMITED</v>
          </cell>
          <cell r="E443" t="str">
            <v>Plot No-400/8,Surbey No-117,</v>
          </cell>
          <cell r="F443" t="str">
            <v>Kotda Sangani Highway,</v>
          </cell>
          <cell r="G443" t="str">
            <v>Lotda</v>
          </cell>
          <cell r="H443" t="str">
            <v>Kotda Sangani</v>
          </cell>
          <cell r="I443">
            <v>360002</v>
          </cell>
          <cell r="J443" t="str">
            <v>24AATCS3348P1ZN</v>
          </cell>
          <cell r="K443" t="str">
            <v>AATCS3348P</v>
          </cell>
          <cell r="L443" t="str">
            <v>steampowersolar@gmail.com</v>
          </cell>
          <cell r="M443">
            <v>9924419318</v>
          </cell>
          <cell r="N443" t="str">
            <v>SRT-PG-B-434</v>
          </cell>
          <cell r="O443" t="str">
            <v>B</v>
          </cell>
          <cell r="P443" t="str">
            <v>B</v>
          </cell>
        </row>
        <row r="444">
          <cell r="A444" t="str">
            <v>N-465</v>
          </cell>
          <cell r="B444">
            <v>443</v>
          </cell>
          <cell r="C444">
            <v>465</v>
          </cell>
          <cell r="D444" t="str">
            <v>SHYAM SOLAR</v>
          </cell>
          <cell r="E444" t="str">
            <v>VAISHALI GUEST HOUSE</v>
          </cell>
          <cell r="F444" t="str">
            <v>WARD NO.5, NEW AKARNI NO. 1005819,</v>
          </cell>
          <cell r="G444" t="str">
            <v>SONGADH</v>
          </cell>
          <cell r="H444" t="str">
            <v>Tapi</v>
          </cell>
          <cell r="I444">
            <v>394670</v>
          </cell>
          <cell r="J444" t="str">
            <v>24AEAFS9950D1Z1</v>
          </cell>
          <cell r="K444" t="str">
            <v>AEAFS9950D</v>
          </cell>
          <cell r="L444" t="str">
            <v>info.shyamsolar@gmail.com</v>
          </cell>
          <cell r="M444">
            <v>9427723111</v>
          </cell>
          <cell r="O444" t="str">
            <v>B</v>
          </cell>
          <cell r="P444" t="str">
            <v>B</v>
          </cell>
        </row>
        <row r="445">
          <cell r="A445" t="str">
            <v>N-466</v>
          </cell>
          <cell r="B445">
            <v>444</v>
          </cell>
          <cell r="C445">
            <v>466</v>
          </cell>
          <cell r="D445" t="str">
            <v>SHREE SIDDHNATH ELECTRIC STORES</v>
          </cell>
          <cell r="E445" t="str">
            <v>58, Udhyognagar Road,</v>
          </cell>
          <cell r="F445" t="str">
            <v>Near kerosene depo</v>
          </cell>
          <cell r="G445" t="str">
            <v>Jamnagar</v>
          </cell>
          <cell r="H445" t="str">
            <v>JAMNAGAR</v>
          </cell>
          <cell r="I445">
            <v>361004</v>
          </cell>
          <cell r="J445" t="str">
            <v>24ADWPK6818K1ZW</v>
          </cell>
          <cell r="K445" t="str">
            <v>ADWPK6818K</v>
          </cell>
          <cell r="L445" t="str">
            <v>MOMAIENTERPRISE@GMAIL.COM</v>
          </cell>
          <cell r="M445" t="str">
            <v>9377323000, 9773138528</v>
          </cell>
          <cell r="O445" t="str">
            <v>B</v>
          </cell>
          <cell r="P445" t="str">
            <v>B</v>
          </cell>
        </row>
        <row r="446">
          <cell r="A446" t="str">
            <v>N-467</v>
          </cell>
          <cell r="B446">
            <v>445</v>
          </cell>
          <cell r="C446">
            <v>467</v>
          </cell>
          <cell r="D446" t="str">
            <v>Simms Engineering Private Limited</v>
          </cell>
          <cell r="E446" t="str">
            <v xml:space="preserve">Opp. New Oceanic Hotel </v>
          </cell>
          <cell r="F446" t="str">
            <v>Chowpati Villa Road</v>
          </cell>
          <cell r="G446" t="str">
            <v xml:space="preserve"> Porbandar</v>
          </cell>
          <cell r="H446" t="str">
            <v>PORBANDAR</v>
          </cell>
          <cell r="I446">
            <v>360575</v>
          </cell>
          <cell r="J446" t="str">
            <v>24AALCS6467K1ZR</v>
          </cell>
          <cell r="K446" t="str">
            <v>AALCS6467K</v>
          </cell>
          <cell r="L446" t="str">
            <v>simms_eng@yahoo.co.in</v>
          </cell>
          <cell r="M446" t="str">
            <v>9825231376, 02862242354, 0286-2242177</v>
          </cell>
          <cell r="N446" t="str">
            <v>SRT-PG-A-048</v>
          </cell>
          <cell r="O446" t="str">
            <v>A</v>
          </cell>
          <cell r="P446" t="str">
            <v>A</v>
          </cell>
        </row>
        <row r="447">
          <cell r="A447" t="str">
            <v>N-468</v>
          </cell>
          <cell r="B447">
            <v>446</v>
          </cell>
          <cell r="C447">
            <v>468</v>
          </cell>
          <cell r="D447" t="str">
            <v>S K ENTERPRISE</v>
          </cell>
          <cell r="E447" t="str">
            <v>659,Pachhlovas,Jodhpur Gam</v>
          </cell>
          <cell r="F447" t="str">
            <v>Ahmedabad</v>
          </cell>
          <cell r="G447" t="str">
            <v>Ahmedabad</v>
          </cell>
          <cell r="H447" t="str">
            <v>Ahmedabad</v>
          </cell>
          <cell r="I447">
            <v>380015</v>
          </cell>
          <cell r="J447" t="str">
            <v>24ADHFS1968H1ZU</v>
          </cell>
          <cell r="K447" t="str">
            <v>AHFS1968H</v>
          </cell>
          <cell r="L447" t="str">
            <v>skenterprise.solar@gmail.com</v>
          </cell>
          <cell r="M447">
            <v>9408212606</v>
          </cell>
          <cell r="O447" t="str">
            <v>B</v>
          </cell>
          <cell r="P447" t="str">
            <v>B</v>
          </cell>
        </row>
        <row r="448">
          <cell r="A448" t="str">
            <v>N-469</v>
          </cell>
          <cell r="B448">
            <v>447</v>
          </cell>
          <cell r="C448">
            <v>469</v>
          </cell>
          <cell r="D448" t="str">
            <v>Suryakamal Infra Private Limited</v>
          </cell>
          <cell r="E448" t="str">
            <v>1007, Elite Business Hub</v>
          </cell>
          <cell r="F448" t="str">
            <v>Opp. Shapath Hexa, Sola</v>
          </cell>
          <cell r="G448" t="str">
            <v>AHMDABAD</v>
          </cell>
          <cell r="H448" t="str">
            <v>AHMEDABAD</v>
          </cell>
          <cell r="I448">
            <v>380060</v>
          </cell>
          <cell r="J448" t="str">
            <v>24AAVCS6863M1ZD</v>
          </cell>
          <cell r="K448" t="str">
            <v>AAVCS6863M</v>
          </cell>
          <cell r="L448" t="str">
            <v>SALES@SURYAKAMALINFRA.COM;MANOJ.PATEL@SURYAKAMALINFRA.COM</v>
          </cell>
          <cell r="M448" t="str">
            <v>079 48903782 / 9727756866</v>
          </cell>
          <cell r="N448" t="str">
            <v>SRT-PG-A-222</v>
          </cell>
          <cell r="O448" t="str">
            <v>A</v>
          </cell>
          <cell r="P448" t="str">
            <v>A</v>
          </cell>
        </row>
        <row r="449">
          <cell r="A449" t="str">
            <v>N-470</v>
          </cell>
          <cell r="B449">
            <v>448</v>
          </cell>
          <cell r="C449">
            <v>470</v>
          </cell>
          <cell r="D449" t="str">
            <v>Elios Energy</v>
          </cell>
          <cell r="E449" t="str">
            <v>A/2,Aangan Residency,</v>
          </cell>
          <cell r="F449" t="str">
            <v>Girirajpark,Timbawadi,</v>
          </cell>
          <cell r="G449" t="str">
            <v>Junagadh</v>
          </cell>
          <cell r="H449" t="str">
            <v>Junagadh</v>
          </cell>
          <cell r="I449">
            <v>362001</v>
          </cell>
          <cell r="J449" t="str">
            <v>24BVZPR4969L1ZA</v>
          </cell>
          <cell r="K449" t="str">
            <v>BVZPR4969L</v>
          </cell>
          <cell r="L449" t="str">
            <v>info@eliosenergy.co.in</v>
          </cell>
          <cell r="M449">
            <v>7016192219</v>
          </cell>
          <cell r="O449" t="str">
            <v>B</v>
          </cell>
          <cell r="P449" t="str">
            <v>B</v>
          </cell>
        </row>
        <row r="450">
          <cell r="A450" t="str">
            <v>N-471</v>
          </cell>
          <cell r="B450">
            <v>449</v>
          </cell>
          <cell r="C450">
            <v>471</v>
          </cell>
          <cell r="D450" t="str">
            <v>SKY POWER</v>
          </cell>
          <cell r="E450" t="str">
            <v xml:space="preserve">B 267 PANCHSHIL RESIDENCY </v>
          </cell>
          <cell r="F450" t="str">
            <v>THALOTA ROAD</v>
          </cell>
          <cell r="G450" t="str">
            <v xml:space="preserve"> VISNAGAR</v>
          </cell>
          <cell r="H450" t="str">
            <v>VISNAGAR</v>
          </cell>
          <cell r="I450">
            <v>384315</v>
          </cell>
          <cell r="J450" t="str">
            <v>24CGLPP9223M1ZT</v>
          </cell>
          <cell r="K450" t="str">
            <v>CGLPP9223M</v>
          </cell>
          <cell r="L450" t="str">
            <v>skypowersvp@gmail.com</v>
          </cell>
          <cell r="M450">
            <v>9723070267</v>
          </cell>
          <cell r="N450" t="str">
            <v>SRT-PG-B-024</v>
          </cell>
          <cell r="O450" t="str">
            <v>B</v>
          </cell>
          <cell r="P450" t="str">
            <v>B</v>
          </cell>
        </row>
        <row r="451">
          <cell r="A451" t="str">
            <v>N-472</v>
          </cell>
          <cell r="B451">
            <v>450</v>
          </cell>
          <cell r="C451">
            <v>472</v>
          </cell>
          <cell r="D451" t="str">
            <v>SKY WINGS SOLAR ENERGY</v>
          </cell>
          <cell r="E451" t="str">
            <v>6, Gajanand Estate, Nr Gota railway over bridge</v>
          </cell>
          <cell r="F451" t="str">
            <v>B/h Raman ceramic, chandlodiya Road</v>
          </cell>
          <cell r="G451" t="str">
            <v>Gota</v>
          </cell>
          <cell r="H451" t="str">
            <v>AHMEDABAD</v>
          </cell>
          <cell r="I451">
            <v>382481</v>
          </cell>
          <cell r="J451" t="str">
            <v>24ADOFS1553M1ZN</v>
          </cell>
          <cell r="K451" t="str">
            <v>ADOFS1553M1</v>
          </cell>
          <cell r="L451" t="str">
            <v>skywingssolar@gmail.com</v>
          </cell>
          <cell r="M451" t="str">
            <v>7016996024, 9974839830</v>
          </cell>
          <cell r="N451" t="str">
            <v>SRT-PG-A-326</v>
          </cell>
          <cell r="O451" t="str">
            <v>A</v>
          </cell>
          <cell r="P451" t="str">
            <v>B</v>
          </cell>
        </row>
        <row r="452">
          <cell r="A452" t="str">
            <v>N-473</v>
          </cell>
          <cell r="B452">
            <v>451</v>
          </cell>
          <cell r="C452">
            <v>473</v>
          </cell>
          <cell r="D452" t="str">
            <v>System Level Solutions (India) Pvt. Ltd.</v>
          </cell>
          <cell r="E452" t="str">
            <v>Plot-32 Zone-D/4Phase-1</v>
          </cell>
          <cell r="F452" t="str">
            <v xml:space="preserve"> GIDC Estate</v>
          </cell>
          <cell r="G452" t="str">
            <v xml:space="preserve"> V.U. Nagar - 388 121</v>
          </cell>
          <cell r="H452" t="str">
            <v>ANAND</v>
          </cell>
          <cell r="I452">
            <v>388121</v>
          </cell>
          <cell r="J452" t="str">
            <v>24AAFCS7688J1ZQ</v>
          </cell>
          <cell r="K452" t="str">
            <v>AAFCS7688J</v>
          </cell>
          <cell r="L452" t="str">
            <v>energy@slscorp.com; sales@getsunsights.com</v>
          </cell>
          <cell r="M452" t="str">
            <v>9825523784, 9316731288</v>
          </cell>
          <cell r="N452" t="str">
            <v>SRT-PG-B-215</v>
          </cell>
          <cell r="O452" t="str">
            <v>B</v>
          </cell>
          <cell r="P452" t="str">
            <v>B</v>
          </cell>
        </row>
        <row r="453">
          <cell r="A453" t="str">
            <v>N-474</v>
          </cell>
          <cell r="B453">
            <v>452</v>
          </cell>
          <cell r="C453">
            <v>474</v>
          </cell>
          <cell r="D453" t="str">
            <v>Silver Engineering Company</v>
          </cell>
          <cell r="E453" t="str">
            <v>49 and 50, Balashram Building</v>
          </cell>
          <cell r="F453" t="str">
            <v>Opp. Bhadalawala Petrol Pump,</v>
          </cell>
          <cell r="G453" t="str">
            <v>Dhebar
Road, Rajkot, Gujarat,</v>
          </cell>
          <cell r="H453" t="str">
            <v>RAJKOT</v>
          </cell>
          <cell r="I453">
            <v>360002</v>
          </cell>
          <cell r="J453" t="str">
            <v>24AAHFS4925P1ZO</v>
          </cell>
          <cell r="K453" t="str">
            <v>AAHFS4925P</v>
          </cell>
          <cell r="L453" t="str">
            <v>TENDERS@SILVERPUMPS.COM;KEVIN.PATEL@silverpumps.com</v>
          </cell>
          <cell r="M453" t="str">
            <v>9099076214,  0281-2782973/2782974/75</v>
          </cell>
          <cell r="N453" t="str">
            <v>SRT-PG-A-049</v>
          </cell>
          <cell r="O453" t="str">
            <v>A</v>
          </cell>
          <cell r="P453" t="str">
            <v>A</v>
          </cell>
        </row>
        <row r="454">
          <cell r="A454" t="str">
            <v>N-475</v>
          </cell>
          <cell r="B454">
            <v>453</v>
          </cell>
          <cell r="C454">
            <v>475</v>
          </cell>
          <cell r="D454" t="str">
            <v>Smile Sun energy</v>
          </cell>
          <cell r="E454" t="str">
            <v xml:space="preserve">f-132 Palikabazar </v>
          </cell>
          <cell r="F454" t="str">
            <v>Rajmahel Road</v>
          </cell>
          <cell r="G454" t="str">
            <v xml:space="preserve"> Patan</v>
          </cell>
          <cell r="H454" t="str">
            <v>PATAN</v>
          </cell>
          <cell r="I454">
            <v>384265</v>
          </cell>
          <cell r="J454" t="str">
            <v>24AJPPP1929D1Z6</v>
          </cell>
          <cell r="K454" t="str">
            <v>AJPPP1929D</v>
          </cell>
          <cell r="L454" t="str">
            <v>smilesunenergy@gmail.com</v>
          </cell>
          <cell r="M454">
            <v>9327777794</v>
          </cell>
          <cell r="N454" t="str">
            <v>SRT-PG-A-012</v>
          </cell>
          <cell r="O454" t="str">
            <v>A</v>
          </cell>
          <cell r="P454" t="str">
            <v>B</v>
          </cell>
        </row>
        <row r="455">
          <cell r="A455" t="str">
            <v>N-476</v>
          </cell>
          <cell r="B455">
            <v>454</v>
          </cell>
          <cell r="C455">
            <v>476</v>
          </cell>
          <cell r="D455" t="str">
            <v>Smit Engineering Solution</v>
          </cell>
          <cell r="E455" t="str">
            <v>FF-05 DWARKESH ANTILIA MOTERA</v>
          </cell>
          <cell r="F455" t="str">
            <v xml:space="preserve"> AHMEDABAD</v>
          </cell>
          <cell r="G455" t="str">
            <v xml:space="preserve"> Ahmedabad</v>
          </cell>
          <cell r="H455" t="str">
            <v>AHMEDABAD</v>
          </cell>
          <cell r="I455">
            <v>380005</v>
          </cell>
          <cell r="J455" t="str">
            <v>24ADNFS7214A1ZB</v>
          </cell>
          <cell r="K455" t="str">
            <v>ADNFS7214A</v>
          </cell>
          <cell r="L455" t="str">
            <v>smitengineering10@gmail.com</v>
          </cell>
          <cell r="M455" t="str">
            <v>9033381684, 9687136884</v>
          </cell>
          <cell r="N455" t="str">
            <v>SRT-PG-B-025</v>
          </cell>
          <cell r="O455" t="str">
            <v>B</v>
          </cell>
          <cell r="P455" t="str">
            <v>B</v>
          </cell>
        </row>
        <row r="456">
          <cell r="A456" t="str">
            <v>N-477</v>
          </cell>
          <cell r="B456">
            <v>455</v>
          </cell>
          <cell r="C456">
            <v>477</v>
          </cell>
          <cell r="D456" t="str">
            <v>SNK TECHNOLOGIES</v>
          </cell>
          <cell r="E456" t="str">
            <v>SF-18,Shreemad Bhavan Complex,</v>
          </cell>
          <cell r="F456" t="str">
            <v>opp. Kanta Stri Vikas School,Dhebar Road,</v>
          </cell>
          <cell r="G456" t="str">
            <v>Rajkot</v>
          </cell>
          <cell r="H456" t="str">
            <v>Rajkot</v>
          </cell>
          <cell r="I456">
            <v>360002</v>
          </cell>
          <cell r="J456" t="str">
            <v>24BKJPB9998L1ZD</v>
          </cell>
          <cell r="K456" t="str">
            <v>BKJPB9998L</v>
          </cell>
          <cell r="L456" t="str">
            <v>info.snktechnologies@gmail.com</v>
          </cell>
          <cell r="M456" t="str">
            <v>9726605828, 8866040009</v>
          </cell>
          <cell r="O456" t="str">
            <v>B</v>
          </cell>
          <cell r="P456" t="str">
            <v>B</v>
          </cell>
        </row>
        <row r="457">
          <cell r="A457" t="str">
            <v>N-478</v>
          </cell>
          <cell r="B457">
            <v>456</v>
          </cell>
          <cell r="C457">
            <v>478</v>
          </cell>
          <cell r="D457" t="str">
            <v>Soham Engineering</v>
          </cell>
          <cell r="E457" t="str">
            <v>MAHAVIR INDUSTRIAL AREA SERVEY NO.72/1-2 PLOT NO. 12</v>
          </cell>
          <cell r="F457" t="str">
            <v xml:space="preserve"> OPP. JAY METAL</v>
          </cell>
          <cell r="G457" t="str">
            <v xml:space="preserve"> SHAPAR (VERAVAL) 360024</v>
          </cell>
          <cell r="H457" t="str">
            <v>SHAPAR(VERAVAL)</v>
          </cell>
          <cell r="I457">
            <v>360024</v>
          </cell>
          <cell r="J457" t="str">
            <v>24AHTPH6668P1ZC</v>
          </cell>
          <cell r="K457" t="str">
            <v>AHTPH6668P</v>
          </cell>
          <cell r="L457" t="str">
            <v>soham.engineering2@gmail.com</v>
          </cell>
          <cell r="M457" t="str">
            <v>9924146464, 8780993430</v>
          </cell>
          <cell r="N457" t="str">
            <v>SRT-PG-B-076</v>
          </cell>
          <cell r="O457" t="str">
            <v>A</v>
          </cell>
          <cell r="P457" t="str">
            <v>A</v>
          </cell>
        </row>
        <row r="458">
          <cell r="A458" t="str">
            <v>N-479</v>
          </cell>
          <cell r="B458">
            <v>457</v>
          </cell>
          <cell r="C458">
            <v>479</v>
          </cell>
          <cell r="D458" t="str">
            <v>SOHAM TECHNO SOLUTIONS</v>
          </cell>
          <cell r="E458" t="str">
            <v>B/402Saubhagya ApartmentNr.sola over-bridge</v>
          </cell>
          <cell r="F458" t="str">
            <v>Sarkhej-Gandhinagar RoadThaltej</v>
          </cell>
          <cell r="G458" t="str">
            <v>Ahmedabad-380054</v>
          </cell>
          <cell r="H458" t="str">
            <v>AHMEDABAD</v>
          </cell>
          <cell r="I458">
            <v>380054</v>
          </cell>
          <cell r="J458" t="str">
            <v>24AAHHP1019D2ZO</v>
          </cell>
          <cell r="K458" t="str">
            <v>AAHHP1019D</v>
          </cell>
          <cell r="L458" t="str">
            <v>stssolar.info@gmail.com</v>
          </cell>
          <cell r="M458">
            <v>9558958958</v>
          </cell>
          <cell r="N458" t="str">
            <v>SRT-PG-B-234</v>
          </cell>
          <cell r="O458" t="str">
            <v>B</v>
          </cell>
          <cell r="P458" t="str">
            <v>B</v>
          </cell>
        </row>
        <row r="459">
          <cell r="A459" t="str">
            <v>N-480</v>
          </cell>
          <cell r="B459">
            <v>458</v>
          </cell>
          <cell r="C459">
            <v>480</v>
          </cell>
          <cell r="D459" t="str">
            <v>Solarace</v>
          </cell>
          <cell r="E459" t="str">
            <v>1102 SHUBHAM SKYZ OPP. PANDIT DEENDYAL HALL</v>
          </cell>
          <cell r="F459" t="str">
            <v xml:space="preserve"> OFF. RAJPATH CLUB ROAD BODAKDEV</v>
          </cell>
          <cell r="G459" t="str">
            <v xml:space="preserve"> AHMEDABAD-54</v>
          </cell>
          <cell r="H459" t="str">
            <v>AHMEDABAD</v>
          </cell>
          <cell r="I459">
            <v>380054</v>
          </cell>
          <cell r="J459" t="str">
            <v>24ASFPV1887K1Z4</v>
          </cell>
          <cell r="K459" t="str">
            <v>ASFPV1887K</v>
          </cell>
          <cell r="L459" t="str">
            <v>VEKARIA.SHIVAM@GMAIL.COM</v>
          </cell>
          <cell r="M459">
            <v>9426871698</v>
          </cell>
          <cell r="N459" t="str">
            <v>SRT-PG-B-253</v>
          </cell>
          <cell r="O459" t="str">
            <v>B</v>
          </cell>
          <cell r="P459" t="str">
            <v>B</v>
          </cell>
        </row>
        <row r="460">
          <cell r="A460" t="str">
            <v>N-481</v>
          </cell>
          <cell r="B460">
            <v>459</v>
          </cell>
          <cell r="C460">
            <v>481</v>
          </cell>
          <cell r="D460" t="str">
            <v>SOLAR CLEAN ENERGY</v>
          </cell>
          <cell r="E460" t="str">
            <v>A-1306 THE CAPITALOPP. HETARTH PARTY PLOT</v>
          </cell>
          <cell r="F460" t="str">
            <v xml:space="preserve"> SOLA SCIENCE CITY ROAD SOLA</v>
          </cell>
          <cell r="G460" t="str">
            <v>AHMEDABAD 380060</v>
          </cell>
          <cell r="H460" t="str">
            <v>AHMEDABAD</v>
          </cell>
          <cell r="I460">
            <v>380060</v>
          </cell>
          <cell r="J460" t="str">
            <v>24ACYFS9667F1Z7</v>
          </cell>
          <cell r="K460" t="str">
            <v>ACYFS9667F</v>
          </cell>
          <cell r="L460" t="str">
            <v>socleanenergy@gmail.com</v>
          </cell>
          <cell r="M460" t="str">
            <v>9998978882, 6354418196</v>
          </cell>
          <cell r="N460" t="str">
            <v>SRT-PG-A-109</v>
          </cell>
          <cell r="O460" t="str">
            <v>A</v>
          </cell>
          <cell r="P460" t="str">
            <v>A</v>
          </cell>
        </row>
        <row r="461">
          <cell r="A461" t="str">
            <v>N-482</v>
          </cell>
          <cell r="B461">
            <v>460</v>
          </cell>
          <cell r="C461">
            <v>482</v>
          </cell>
          <cell r="D461" t="str">
            <v>SOLAR EARTH</v>
          </cell>
          <cell r="E461" t="str">
            <v xml:space="preserve">B 601 VANDEMATRAM HILLS </v>
          </cell>
          <cell r="F461" t="str">
            <v>SATYMEV VISHTA ROAD GOTA</v>
          </cell>
          <cell r="G461" t="str">
            <v>AHMEDABAD</v>
          </cell>
          <cell r="H461" t="str">
            <v>AHMEDABAD</v>
          </cell>
          <cell r="I461">
            <v>382481</v>
          </cell>
          <cell r="J461" t="str">
            <v>24ADVFS1971N1Z8</v>
          </cell>
          <cell r="K461" t="str">
            <v>ADVFS1971N</v>
          </cell>
          <cell r="L461" t="str">
            <v>solarearth7@gmail.com</v>
          </cell>
          <cell r="M461">
            <v>7990378370</v>
          </cell>
          <cell r="N461" t="str">
            <v>SRT-PG-B-293</v>
          </cell>
          <cell r="O461" t="str">
            <v>B</v>
          </cell>
          <cell r="P461" t="str">
            <v>B</v>
          </cell>
        </row>
        <row r="462">
          <cell r="A462" t="str">
            <v>N-483</v>
          </cell>
          <cell r="B462">
            <v>461</v>
          </cell>
          <cell r="C462">
            <v>483</v>
          </cell>
          <cell r="D462" t="str">
            <v>SOLAR EDGE</v>
          </cell>
          <cell r="E462" t="str">
            <v>C/139C P COLONY VIBHAG 2OPP.SAUNDARYA APPT</v>
          </cell>
          <cell r="F462" t="str">
            <v>BHUYANGDEV CHAR RASTAGHATLODIA</v>
          </cell>
          <cell r="G462" t="str">
            <v>AHMEDABAD-380061</v>
          </cell>
          <cell r="H462" t="str">
            <v>AHMEDABAD</v>
          </cell>
          <cell r="I462">
            <v>380061</v>
          </cell>
          <cell r="J462" t="str">
            <v>24ADQFS3569M1Z9</v>
          </cell>
          <cell r="K462" t="str">
            <v>ADQFS3569M</v>
          </cell>
          <cell r="L462" t="str">
            <v>solaredge.nc@gmail.com</v>
          </cell>
          <cell r="M462" t="str">
            <v>9998727080, 9824988822</v>
          </cell>
          <cell r="N462" t="str">
            <v>SRT-PG-B-110</v>
          </cell>
          <cell r="O462" t="str">
            <v>B</v>
          </cell>
          <cell r="P462" t="str">
            <v>B</v>
          </cell>
        </row>
        <row r="463">
          <cell r="A463" t="str">
            <v>N-484</v>
          </cell>
          <cell r="B463">
            <v>462</v>
          </cell>
          <cell r="C463">
            <v>484</v>
          </cell>
          <cell r="D463" t="str">
            <v>SOLAR ENERGY SOLUTION</v>
          </cell>
          <cell r="E463" t="str">
            <v>"Siddharth", Opp. Parsana Palace,</v>
          </cell>
          <cell r="F463" t="str">
            <v>Nr. Aranya Falt,Mota Mava,</v>
          </cell>
          <cell r="G463" t="str">
            <v>Rajkot</v>
          </cell>
          <cell r="H463" t="str">
            <v>Rajkot</v>
          </cell>
          <cell r="I463">
            <v>360005</v>
          </cell>
          <cell r="J463" t="str">
            <v>24AEEFS1226G1ZE</v>
          </cell>
          <cell r="K463" t="str">
            <v>AEEFS1226G</v>
          </cell>
          <cell r="L463" t="str">
            <v>solarsolution2021@gmail.com</v>
          </cell>
          <cell r="M463">
            <v>9879527503</v>
          </cell>
          <cell r="O463" t="str">
            <v>B</v>
          </cell>
          <cell r="P463" t="str">
            <v>B</v>
          </cell>
        </row>
        <row r="464">
          <cell r="A464" t="str">
            <v>N-485</v>
          </cell>
          <cell r="B464">
            <v>463</v>
          </cell>
          <cell r="C464">
            <v>485</v>
          </cell>
          <cell r="D464" t="str">
            <v>SOLAR ENERGY</v>
          </cell>
          <cell r="E464" t="str">
            <v xml:space="preserve">68 Anandnagar Society </v>
          </cell>
          <cell r="F464" t="str">
            <v>Morabhagal Rander road</v>
          </cell>
          <cell r="G464" t="str">
            <v xml:space="preserve"> Surat-395005</v>
          </cell>
          <cell r="H464" t="str">
            <v>SURAT</v>
          </cell>
          <cell r="I464">
            <v>395005</v>
          </cell>
          <cell r="J464" t="str">
            <v>24AJDPG4527C1ZT</v>
          </cell>
          <cell r="K464" t="str">
            <v>AJDPG4527C</v>
          </cell>
          <cell r="L464" t="str">
            <v>solarpioneer19@gmail.com</v>
          </cell>
          <cell r="M464">
            <v>9033868265</v>
          </cell>
          <cell r="N464" t="str">
            <v>SRT-PG-B-081</v>
          </cell>
          <cell r="O464" t="str">
            <v>B</v>
          </cell>
          <cell r="P464" t="str">
            <v>B</v>
          </cell>
        </row>
        <row r="465">
          <cell r="A465" t="str">
            <v>N-486</v>
          </cell>
          <cell r="B465">
            <v>464</v>
          </cell>
          <cell r="C465">
            <v>486</v>
          </cell>
          <cell r="D465" t="str">
            <v>SOLAR FORCE</v>
          </cell>
          <cell r="E465" t="str">
            <v>10,Sarita Bungalows</v>
          </cell>
          <cell r="F465" t="str">
            <v>Near Lad Society,Bodakdev</v>
          </cell>
          <cell r="G465" t="str">
            <v>Ahmedabad</v>
          </cell>
          <cell r="H465" t="str">
            <v>Ahmedabad</v>
          </cell>
          <cell r="I465">
            <v>380054</v>
          </cell>
          <cell r="J465" t="str">
            <v>24AFDPP8957M1ZQ</v>
          </cell>
          <cell r="K465" t="str">
            <v>AFDPP8957M</v>
          </cell>
          <cell r="L465" t="str">
            <v>solarforceindia@gmail.com</v>
          </cell>
          <cell r="M465">
            <v>9898025722</v>
          </cell>
          <cell r="O465" t="str">
            <v>B</v>
          </cell>
          <cell r="P465" t="str">
            <v>B</v>
          </cell>
        </row>
        <row r="466">
          <cell r="A466" t="str">
            <v>N-487</v>
          </cell>
          <cell r="B466">
            <v>465</v>
          </cell>
          <cell r="C466">
            <v>487</v>
          </cell>
          <cell r="D466" t="str">
            <v>SOLARIS 360</v>
          </cell>
          <cell r="E466" t="str">
            <v>38 Shree Darshan Society Bh. ST.Xaviers School</v>
          </cell>
          <cell r="F466" t="str">
            <v xml:space="preserve"> Ghod Dod Road</v>
          </cell>
          <cell r="G466" t="str">
            <v xml:space="preserve"> Surat-395001</v>
          </cell>
          <cell r="H466" t="str">
            <v>SURAT</v>
          </cell>
          <cell r="I466">
            <v>395001</v>
          </cell>
          <cell r="J466" t="str">
            <v>24AOOPM6695P1ZU</v>
          </cell>
          <cell r="K466" t="str">
            <v>AOOPM6695P</v>
          </cell>
          <cell r="L466" t="str">
            <v>info@solaris360.com</v>
          </cell>
          <cell r="M466">
            <v>9998117531</v>
          </cell>
          <cell r="N466" t="str">
            <v>SRT-PG-B-254</v>
          </cell>
          <cell r="O466" t="str">
            <v>B</v>
          </cell>
          <cell r="P466" t="str">
            <v>B</v>
          </cell>
        </row>
        <row r="467">
          <cell r="A467" t="str">
            <v>N-579</v>
          </cell>
          <cell r="B467">
            <v>466</v>
          </cell>
          <cell r="C467">
            <v>579</v>
          </cell>
          <cell r="D467" t="str">
            <v>VARDHAN SALES</v>
          </cell>
          <cell r="E467" t="str">
            <v>C-75 MATRUCHHAYA SOC VARACHHA CHOPATI TO YOGICHOWK ROAD</v>
          </cell>
          <cell r="F467" t="str">
            <v xml:space="preserve"> NANA VARACHHA</v>
          </cell>
          <cell r="G467" t="str">
            <v xml:space="preserve"> SURAT</v>
          </cell>
          <cell r="H467" t="str">
            <v>SURAT</v>
          </cell>
          <cell r="I467">
            <v>395006</v>
          </cell>
          <cell r="J467" t="str">
            <v>24CXD1983G1Z9</v>
          </cell>
          <cell r="K467" t="str">
            <v>CXDPS1983G</v>
          </cell>
          <cell r="L467" t="str">
            <v>vardhansolar91@gmail.com</v>
          </cell>
          <cell r="M467" t="str">
            <v>9638136353 / 9512020932</v>
          </cell>
          <cell r="N467" t="str">
            <v>SRT-PG-A-338</v>
          </cell>
          <cell r="O467" t="str">
            <v>A</v>
          </cell>
          <cell r="P467" t="str">
            <v>A</v>
          </cell>
        </row>
        <row r="468">
          <cell r="A468" t="str">
            <v>N-489</v>
          </cell>
          <cell r="B468">
            <v>467</v>
          </cell>
          <cell r="C468">
            <v>489</v>
          </cell>
          <cell r="D468" t="str">
            <v>SOLARIZE RENEWABLES PRIVATE LIMITED</v>
          </cell>
          <cell r="E468" t="str">
            <v xml:space="preserve">F-33 SHREE SAHAJANAND KUTIR AND LAGHU AUDHYOGIK SAHAKARI VASAHAT LTD </v>
          </cell>
          <cell r="F468" t="str">
            <v>MUJMAHUDA</v>
          </cell>
          <cell r="G468" t="str">
            <v xml:space="preserve"> VADODARA</v>
          </cell>
          <cell r="H468" t="str">
            <v>VADODARA</v>
          </cell>
          <cell r="I468">
            <v>390020</v>
          </cell>
          <cell r="J468" t="str">
            <v>24AAKCM2304C1Z3</v>
          </cell>
          <cell r="K468" t="str">
            <v>AAKCM2304C</v>
          </cell>
          <cell r="L468" t="str">
            <v>info@solarizerenewables.com</v>
          </cell>
          <cell r="M468" t="str">
            <v>9081999401, 9081999402</v>
          </cell>
          <cell r="N468" t="str">
            <v>SRT-PG-A-381</v>
          </cell>
          <cell r="O468" t="str">
            <v>A</v>
          </cell>
          <cell r="P468" t="str">
            <v>B</v>
          </cell>
        </row>
        <row r="469">
          <cell r="A469" t="str">
            <v>N-490</v>
          </cell>
          <cell r="B469">
            <v>468</v>
          </cell>
          <cell r="C469">
            <v>490</v>
          </cell>
          <cell r="D469" t="str">
            <v>SOLARPLUS ENERGY SOLUTIONS</v>
          </cell>
          <cell r="E469" t="str">
            <v>G/F.15- Parmeshwar Tower-A,</v>
          </cell>
          <cell r="F469" t="str">
            <v>Opposite: Hirabaug Society, Sussen Tarsali Ring Road</v>
          </cell>
          <cell r="G469" t="str">
            <v>Vadodara</v>
          </cell>
          <cell r="H469" t="str">
            <v>Vadodara</v>
          </cell>
          <cell r="I469">
            <v>390009</v>
          </cell>
          <cell r="J469" t="str">
            <v>24ABAPM5686P1Z2</v>
          </cell>
          <cell r="K469" t="str">
            <v>ABAPM5686P</v>
          </cell>
          <cell r="L469" t="str">
            <v>esolarplus@gmail.com</v>
          </cell>
          <cell r="M469">
            <v>9327269583</v>
          </cell>
          <cell r="O469" t="str">
            <v>B</v>
          </cell>
          <cell r="P469" t="str">
            <v>B</v>
          </cell>
        </row>
        <row r="470">
          <cell r="A470" t="str">
            <v>N-492</v>
          </cell>
          <cell r="B470">
            <v>469</v>
          </cell>
          <cell r="C470">
            <v>492</v>
          </cell>
          <cell r="D470" t="str">
            <v>Solar Smart Pvt. Ltd.</v>
          </cell>
          <cell r="E470" t="str">
            <v>8th Floor, B-802, Shapath Hexa,</v>
          </cell>
          <cell r="F470" t="str">
            <v>Opp. Gujarat High Court,</v>
          </cell>
          <cell r="G470" t="str">
            <v>S.G. Highway, Sola</v>
          </cell>
          <cell r="H470" t="str">
            <v>AHMEDABAD</v>
          </cell>
          <cell r="I470">
            <v>380061</v>
          </cell>
          <cell r="J470" t="str">
            <v>24ABDCS5674B1ZH</v>
          </cell>
          <cell r="K470" t="str">
            <v>ABDCS5674B</v>
          </cell>
          <cell r="L470" t="str">
            <v>hardik@australianpremi</v>
          </cell>
          <cell r="M470">
            <v>9512022114</v>
          </cell>
          <cell r="O470" t="str">
            <v>B</v>
          </cell>
          <cell r="P470" t="str">
            <v>B</v>
          </cell>
        </row>
        <row r="471">
          <cell r="A471" t="str">
            <v>N-493</v>
          </cell>
          <cell r="B471">
            <v>470</v>
          </cell>
          <cell r="C471">
            <v>493</v>
          </cell>
          <cell r="D471" t="str">
            <v>SOLARSYS PHOTONIC ENERGY PRIVATE LIMITED</v>
          </cell>
          <cell r="E471" t="str">
            <v>606 KALASAGAR-2 B/H PRERNATIRTH 1 BUNGLOWS</v>
          </cell>
          <cell r="F471" t="str">
            <v xml:space="preserve"> JODHPUR GAM ROAD</v>
          </cell>
          <cell r="G471" t="str">
            <v xml:space="preserve"> AHMEDABAD</v>
          </cell>
          <cell r="H471" t="str">
            <v>AHMEDABAD</v>
          </cell>
          <cell r="I471">
            <v>380015</v>
          </cell>
          <cell r="J471" t="str">
            <v>24AATCS5064L1ZQ</v>
          </cell>
          <cell r="K471" t="str">
            <v>AATCS5064L</v>
          </cell>
          <cell r="L471" t="str">
            <v>ruby@solarsys.in;INFO@SOLARSYS.IN</v>
          </cell>
          <cell r="M471" t="str">
            <v>6353225335, 9426556908</v>
          </cell>
          <cell r="N471" t="str">
            <v>SRT-PG-A-385</v>
          </cell>
          <cell r="O471" t="str">
            <v>B</v>
          </cell>
          <cell r="P471" t="str">
            <v>B</v>
          </cell>
        </row>
        <row r="472">
          <cell r="A472" t="str">
            <v>N-494</v>
          </cell>
          <cell r="B472">
            <v>471</v>
          </cell>
          <cell r="C472">
            <v>494</v>
          </cell>
          <cell r="D472" t="str">
            <v>SOLEAF ENERGY</v>
          </cell>
          <cell r="E472" t="str">
            <v>B-401,Hometown,Near Alok Residency,</v>
          </cell>
          <cell r="F472" t="str">
            <v>Anand Party Plot Road,New Ranip,Ahmedabad</v>
          </cell>
          <cell r="G472" t="str">
            <v>Ahmedabad</v>
          </cell>
          <cell r="H472" t="str">
            <v>Ahmedabad</v>
          </cell>
          <cell r="I472">
            <v>382480</v>
          </cell>
          <cell r="J472" t="str">
            <v>24ADLFS6190F1ZU</v>
          </cell>
          <cell r="K472" t="str">
            <v>ADLFS6190F</v>
          </cell>
          <cell r="L472" t="str">
            <v>infosolarsoleaf@gmail.com</v>
          </cell>
          <cell r="M472">
            <v>7600008915</v>
          </cell>
          <cell r="O472" t="str">
            <v>B</v>
          </cell>
          <cell r="P472" t="str">
            <v>B</v>
          </cell>
        </row>
        <row r="473">
          <cell r="A473" t="str">
            <v>N-495</v>
          </cell>
          <cell r="B473">
            <v>472</v>
          </cell>
          <cell r="C473">
            <v>495</v>
          </cell>
          <cell r="D473" t="str">
            <v>SOL ENERGY</v>
          </cell>
          <cell r="E473" t="str">
            <v xml:space="preserve">104-B BHAGWAT NAGAR </v>
          </cell>
          <cell r="F473" t="str">
            <v xml:space="preserve">NEAR ABHILASHA CHAR RASTA NEW SAMA ROAD </v>
          </cell>
          <cell r="G473" t="str">
            <v>VADODARA-390024</v>
          </cell>
          <cell r="H473" t="str">
            <v>VADODARA</v>
          </cell>
          <cell r="I473">
            <v>390024</v>
          </cell>
          <cell r="J473" t="str">
            <v>24ADXFS9782M1ZR</v>
          </cell>
          <cell r="K473" t="str">
            <v>ADXFS9782M</v>
          </cell>
          <cell r="L473" t="str">
            <v>solenergyn@gmail.com</v>
          </cell>
          <cell r="M473">
            <v>7621852735</v>
          </cell>
          <cell r="N473" t="str">
            <v>SRT-PG-B-335</v>
          </cell>
          <cell r="O473" t="str">
            <v>B</v>
          </cell>
          <cell r="P473" t="str">
            <v>B</v>
          </cell>
        </row>
        <row r="474">
          <cell r="A474" t="str">
            <v>N-496</v>
          </cell>
          <cell r="B474">
            <v>473</v>
          </cell>
          <cell r="C474">
            <v>496</v>
          </cell>
          <cell r="D474" t="str">
            <v>Solex Energy Limited</v>
          </cell>
          <cell r="E474" t="str">
            <v>131/A Phase-1 GIDC</v>
          </cell>
          <cell r="F474" t="str">
            <v xml:space="preserve"> Nr. Krimy VU Nagar</v>
          </cell>
          <cell r="G474" t="str">
            <v xml:space="preserve"> Anand-388121</v>
          </cell>
          <cell r="H474" t="str">
            <v>ANAND</v>
          </cell>
          <cell r="I474">
            <v>388121</v>
          </cell>
          <cell r="J474" t="str">
            <v>24AAVCS0328R1ZN</v>
          </cell>
          <cell r="K474" t="str">
            <v>AAVCS0328R</v>
          </cell>
          <cell r="L474" t="str">
            <v>solexin14@gmail.com</v>
          </cell>
          <cell r="M474" t="str">
            <v>+91 9825328298</v>
          </cell>
          <cell r="N474" t="str">
            <v>SRT-PG-A-283</v>
          </cell>
          <cell r="O474" t="str">
            <v>A</v>
          </cell>
          <cell r="P474" t="str">
            <v>A</v>
          </cell>
        </row>
        <row r="475">
          <cell r="A475" t="str">
            <v>N-497</v>
          </cell>
          <cell r="B475">
            <v>474</v>
          </cell>
          <cell r="C475">
            <v>497</v>
          </cell>
          <cell r="D475" t="str">
            <v>SOLIS ENERGY SYSTEM</v>
          </cell>
          <cell r="E475" t="str">
            <v xml:space="preserve">11FF Divya Vijay Society shopping centre Opp Bajarang Das Asharam </v>
          </cell>
          <cell r="F475" t="str">
            <v>Near Petrol Pump NH8 Krishnanagar</v>
          </cell>
          <cell r="G475" t="str">
            <v>Ahmedabad</v>
          </cell>
          <cell r="H475" t="str">
            <v>AHMEDABAD</v>
          </cell>
          <cell r="I475">
            <v>382346</v>
          </cell>
          <cell r="J475" t="str">
            <v>24CNLPP1151P1ZL</v>
          </cell>
          <cell r="K475" t="str">
            <v>CNLPP1151P</v>
          </cell>
          <cell r="L475" t="str">
            <v>bhargavpaneliya@solisenergysystem.com</v>
          </cell>
          <cell r="M475">
            <v>9601270077</v>
          </cell>
          <cell r="N475" t="str">
            <v>SRT-PG-A-094</v>
          </cell>
          <cell r="O475" t="str">
            <v>A</v>
          </cell>
          <cell r="P475" t="str">
            <v>A</v>
          </cell>
        </row>
        <row r="476">
          <cell r="A476" t="str">
            <v>N-498</v>
          </cell>
          <cell r="B476">
            <v>475</v>
          </cell>
          <cell r="C476">
            <v>498</v>
          </cell>
          <cell r="D476" t="str">
            <v>JAY ENTERPRISE</v>
          </cell>
          <cell r="E476" t="str">
            <v>Registered Office,House No-3-1-93,Sanatan Temple Road,</v>
          </cell>
          <cell r="F476" t="str">
            <v>Madhapar-Navavas,Bhuj-Kutch,370020</v>
          </cell>
          <cell r="G476" t="str">
            <v>Bhuj-Kuthch</v>
          </cell>
          <cell r="H476" t="str">
            <v>Bhuj-Kuthch</v>
          </cell>
          <cell r="I476">
            <v>370020</v>
          </cell>
          <cell r="J476" t="str">
            <v>24ACXPH6455M1ZV</v>
          </cell>
          <cell r="K476" t="str">
            <v>ACXPH6455M</v>
          </cell>
          <cell r="L476" t="str">
            <v>solosunenergy@gmail.com</v>
          </cell>
          <cell r="M476">
            <v>9879516380</v>
          </cell>
          <cell r="O476" t="str">
            <v>B</v>
          </cell>
          <cell r="P476" t="str">
            <v>B</v>
          </cell>
        </row>
        <row r="477">
          <cell r="A477" t="str">
            <v>N-499</v>
          </cell>
          <cell r="B477">
            <v>476</v>
          </cell>
          <cell r="C477">
            <v>499</v>
          </cell>
          <cell r="D477" t="str">
            <v>SOLSKIN ENERGY LLP</v>
          </cell>
          <cell r="E477" t="str">
            <v>Amarnagar-1,Chandreshnagar Main Road,</v>
          </cell>
          <cell r="F477" t="str">
            <v>Nr. Ashopalav Park,Mavdi Plot,</v>
          </cell>
          <cell r="G477" t="str">
            <v>Rajkot</v>
          </cell>
          <cell r="H477" t="str">
            <v>Rajkot</v>
          </cell>
          <cell r="I477">
            <v>360004</v>
          </cell>
          <cell r="J477" t="str">
            <v>24ADKFS0802M1Z1</v>
          </cell>
          <cell r="K477" t="str">
            <v>ADKFS0802M</v>
          </cell>
          <cell r="L477" t="str">
            <v>solskinenergy@gmail.com</v>
          </cell>
          <cell r="M477">
            <v>8128988878</v>
          </cell>
          <cell r="O477" t="str">
            <v>B</v>
          </cell>
          <cell r="P477" t="str">
            <v>B</v>
          </cell>
        </row>
        <row r="478">
          <cell r="A478" t="str">
            <v>N-500</v>
          </cell>
          <cell r="B478">
            <v>477</v>
          </cell>
          <cell r="C478">
            <v>500</v>
          </cell>
          <cell r="D478" t="str">
            <v>Solution Spark Energy</v>
          </cell>
          <cell r="E478" t="str">
            <v xml:space="preserve">203 204 Sunrise Chembers </v>
          </cell>
          <cell r="F478" t="str">
            <v xml:space="preserve">BEHIND Minibazar Varachha road </v>
          </cell>
          <cell r="G478" t="str">
            <v>surat 395006</v>
          </cell>
          <cell r="H478" t="str">
            <v>SURAT</v>
          </cell>
          <cell r="I478">
            <v>395006</v>
          </cell>
          <cell r="J478" t="str">
            <v>24ADYFS9060M1Z3</v>
          </cell>
          <cell r="K478" t="str">
            <v>ADYFS9060M</v>
          </cell>
          <cell r="L478" t="str">
            <v>solutionsparkenergy@gmail.com</v>
          </cell>
          <cell r="M478">
            <v>7405433364</v>
          </cell>
          <cell r="N478" t="str">
            <v>SRT-PG-B-105</v>
          </cell>
          <cell r="O478" t="str">
            <v>A</v>
          </cell>
          <cell r="P478" t="str">
            <v>B</v>
          </cell>
        </row>
        <row r="479">
          <cell r="A479" t="str">
            <v>N-501</v>
          </cell>
          <cell r="B479">
            <v>478</v>
          </cell>
          <cell r="C479">
            <v>501</v>
          </cell>
          <cell r="D479" t="str">
            <v>Som Energy Systems</v>
          </cell>
          <cell r="E479" t="str">
            <v>201-G Lotus Aura -2 Nr. IOCL Petrol Pump</v>
          </cell>
          <cell r="F479" t="str">
            <v xml:space="preserve"> Sama Savli Main Road Sama</v>
          </cell>
          <cell r="G479" t="str">
            <v xml:space="preserve"> Vadodara</v>
          </cell>
          <cell r="H479" t="str">
            <v>BARODA</v>
          </cell>
          <cell r="I479">
            <v>390024</v>
          </cell>
          <cell r="J479" t="str">
            <v>24ANPPD1009G2ZG</v>
          </cell>
          <cell r="K479" t="str">
            <v>ANPPD1009G</v>
          </cell>
          <cell r="L479" t="str">
            <v>bhavik@somenergysystems.in</v>
          </cell>
          <cell r="M479">
            <v>8511208883</v>
          </cell>
          <cell r="N479" t="str">
            <v>SRT-PG-A-050</v>
          </cell>
          <cell r="O479" t="str">
            <v>A</v>
          </cell>
          <cell r="P479" t="str">
            <v>A</v>
          </cell>
        </row>
        <row r="480">
          <cell r="A480" t="str">
            <v>N-502</v>
          </cell>
          <cell r="B480">
            <v>479</v>
          </cell>
          <cell r="C480">
            <v>502</v>
          </cell>
          <cell r="D480" t="str">
            <v>SPIKE ENERGY</v>
          </cell>
          <cell r="E480" t="str">
            <v>C4,Ashray Bunglows,B/H Yash Complex,</v>
          </cell>
          <cell r="F480" t="str">
            <v>GERI Road,Gotri</v>
          </cell>
          <cell r="G480" t="str">
            <v>Gotri</v>
          </cell>
          <cell r="H480" t="str">
            <v>Vadodara</v>
          </cell>
          <cell r="I480">
            <v>390021</v>
          </cell>
          <cell r="J480" t="str">
            <v>24AUOPP8379D1Z3</v>
          </cell>
          <cell r="K480" t="str">
            <v>AUOPP8379D</v>
          </cell>
          <cell r="L480" t="str">
            <v>vspikeenergy@gmail.com</v>
          </cell>
          <cell r="M480">
            <v>9662485355</v>
          </cell>
          <cell r="O480" t="str">
            <v>B</v>
          </cell>
          <cell r="P480" t="str">
            <v>B</v>
          </cell>
        </row>
        <row r="481">
          <cell r="A481" t="str">
            <v>N-503</v>
          </cell>
          <cell r="B481">
            <v>480</v>
          </cell>
          <cell r="C481">
            <v>503</v>
          </cell>
          <cell r="D481" t="str">
            <v>MADYSON ELECTRICAL</v>
          </cell>
          <cell r="E481" t="str">
            <v xml:space="preserve">2/4/44/1,Shah No Pado,Ghivato </v>
          </cell>
          <cell r="F481" t="str">
            <v>Patan</v>
          </cell>
          <cell r="G481" t="str">
            <v>Patan</v>
          </cell>
          <cell r="H481" t="str">
            <v>Patan</v>
          </cell>
          <cell r="I481">
            <v>384265</v>
          </cell>
          <cell r="J481" t="str">
            <v>24ABCFM4966G1Z7</v>
          </cell>
          <cell r="K481" t="str">
            <v>ABCFM4966G</v>
          </cell>
          <cell r="L481" t="str">
            <v>madyson.electrical41@gmail.com</v>
          </cell>
          <cell r="M481">
            <v>9998864567</v>
          </cell>
          <cell r="O481" t="str">
            <v>B</v>
          </cell>
          <cell r="P481" t="str">
            <v>B</v>
          </cell>
        </row>
        <row r="482">
          <cell r="A482" t="str">
            <v>N-504</v>
          </cell>
          <cell r="B482">
            <v>481</v>
          </cell>
          <cell r="C482">
            <v>504</v>
          </cell>
          <cell r="D482" t="str">
            <v>Shiv Shakti Electricals</v>
          </cell>
          <cell r="E482" t="str">
            <v>512, Cosmo Complex,</v>
          </cell>
          <cell r="F482" t="str">
            <v>Nr mahila College Chowk</v>
          </cell>
          <cell r="G482" t="str">
            <v>Kalwad Road</v>
          </cell>
          <cell r="H482" t="str">
            <v>RAJKOT</v>
          </cell>
          <cell r="I482">
            <v>360001</v>
          </cell>
          <cell r="J482" t="str">
            <v>24AFRPM1601H1ZN</v>
          </cell>
          <cell r="K482" t="str">
            <v>AFRPM1601H</v>
          </cell>
          <cell r="L482" t="str">
            <v>sssolar99@gmail.com</v>
          </cell>
          <cell r="M482">
            <v>9925037228</v>
          </cell>
          <cell r="N482" t="str">
            <v>SRT-PG-B-457</v>
          </cell>
          <cell r="O482" t="str">
            <v>B</v>
          </cell>
          <cell r="P482" t="str">
            <v>B</v>
          </cell>
        </row>
        <row r="483">
          <cell r="A483" t="str">
            <v>N-505</v>
          </cell>
          <cell r="B483">
            <v>482</v>
          </cell>
          <cell r="C483">
            <v>505</v>
          </cell>
          <cell r="D483" t="str">
            <v>SUTARIAS SOLUTIONS PRIVATE LIMITED</v>
          </cell>
          <cell r="E483" t="str">
            <v xml:space="preserve">25 SAMPAT PARK SOCIETY </v>
          </cell>
          <cell r="F483" t="str">
            <v>BHD UTKARSH SCHOOL RACE COURSE</v>
          </cell>
          <cell r="G483" t="str">
            <v xml:space="preserve"> VADODARA</v>
          </cell>
          <cell r="H483" t="str">
            <v>VADODARA</v>
          </cell>
          <cell r="I483">
            <v>390007</v>
          </cell>
          <cell r="J483" t="str">
            <v>24AAYCS2219L1ZU</v>
          </cell>
          <cell r="K483" t="str">
            <v>AAYCS2219L</v>
          </cell>
          <cell r="L483" t="str">
            <v>sspl.hasmukh@gmail.com</v>
          </cell>
          <cell r="M483" t="str">
            <v>9099510408, 7600292379</v>
          </cell>
          <cell r="N483" t="str">
            <v>SRT-PG-A-321</v>
          </cell>
          <cell r="O483" t="str">
            <v>A</v>
          </cell>
          <cell r="P483" t="str">
            <v>B</v>
          </cell>
        </row>
        <row r="484">
          <cell r="A484" t="str">
            <v>N-506</v>
          </cell>
          <cell r="B484">
            <v>483</v>
          </cell>
          <cell r="C484">
            <v>506</v>
          </cell>
          <cell r="D484" t="str">
            <v>Smart Secure Solutions</v>
          </cell>
          <cell r="E484" t="str">
            <v>F-502 Titanium City Center 100 Ft. Anand Nagar Road</v>
          </cell>
          <cell r="F484" t="str">
            <v xml:space="preserve"> Satellite</v>
          </cell>
          <cell r="G484" t="str">
            <v xml:space="preserve"> Ahmedabad</v>
          </cell>
          <cell r="H484" t="str">
            <v>AHMEDABAD</v>
          </cell>
          <cell r="I484">
            <v>380015</v>
          </cell>
          <cell r="J484" t="str">
            <v>24AFJPT8366E2Z1</v>
          </cell>
          <cell r="K484" t="str">
            <v>AFJPT8366E</v>
          </cell>
          <cell r="L484" t="str">
            <v>mahanand@smartsecure.net.in;INFO@SMARTSECURE.NET.IN</v>
          </cell>
          <cell r="M484" t="str">
            <v>9737117888, 9427420041</v>
          </cell>
          <cell r="N484" t="str">
            <v>SRT-PG-B-100</v>
          </cell>
          <cell r="O484" t="str">
            <v>B</v>
          </cell>
          <cell r="P484" t="str">
            <v>B</v>
          </cell>
        </row>
        <row r="485">
          <cell r="A485" t="str">
            <v>N-507</v>
          </cell>
          <cell r="B485">
            <v>484</v>
          </cell>
          <cell r="C485">
            <v>507</v>
          </cell>
          <cell r="D485" t="str">
            <v>SOHAM SOLAR SOLUTION PVT. LTD.</v>
          </cell>
          <cell r="E485" t="str">
            <v>5,Pankaja Bunglows,Dolphin Circle,</v>
          </cell>
          <cell r="F485" t="str">
            <v>Naroda,Ahmedabad</v>
          </cell>
          <cell r="G485" t="str">
            <v>Ahmedabad</v>
          </cell>
          <cell r="H485" t="str">
            <v>Ahmedabad</v>
          </cell>
          <cell r="I485">
            <v>382330</v>
          </cell>
          <cell r="J485" t="str">
            <v>24ABBCS9242B1ZN</v>
          </cell>
          <cell r="K485" t="str">
            <v>ABBCS9242B</v>
          </cell>
          <cell r="L485" t="str">
            <v>ssspl.solar@gmail.com</v>
          </cell>
          <cell r="M485" t="str">
            <v>079-22801451, 9601751327</v>
          </cell>
          <cell r="O485" t="str">
            <v>B</v>
          </cell>
          <cell r="P485" t="str">
            <v>B</v>
          </cell>
        </row>
        <row r="486">
          <cell r="A486" t="str">
            <v>N-508</v>
          </cell>
          <cell r="B486">
            <v>485</v>
          </cell>
          <cell r="C486">
            <v>508</v>
          </cell>
          <cell r="D486" t="str">
            <v>STANDARD TRADING</v>
          </cell>
          <cell r="E486" t="str">
            <v>Standard House</v>
          </cell>
          <cell r="F486" t="str">
            <v>Plot No.233</v>
          </cell>
          <cell r="G486" t="str">
            <v>Gandhidham</v>
          </cell>
          <cell r="H486" t="str">
            <v>Kutch</v>
          </cell>
          <cell r="I486">
            <v>370210</v>
          </cell>
          <cell r="J486" t="str">
            <v>24ACDPM4376Q1Z2</v>
          </cell>
          <cell r="K486" t="str">
            <v>ACDPM4376Q</v>
          </cell>
          <cell r="L486" t="str">
            <v>standardgensets@gmail.com</v>
          </cell>
          <cell r="M486">
            <v>9428081541</v>
          </cell>
          <cell r="O486" t="str">
            <v>B</v>
          </cell>
          <cell r="P486" t="str">
            <v>B</v>
          </cell>
        </row>
        <row r="487">
          <cell r="A487" t="str">
            <v>N-509</v>
          </cell>
          <cell r="B487">
            <v>486</v>
          </cell>
          <cell r="C487">
            <v>509</v>
          </cell>
          <cell r="D487" t="str">
            <v>Star energy Systems</v>
          </cell>
          <cell r="E487" t="str">
            <v xml:space="preserve">210/A Nirman house </v>
          </cell>
          <cell r="F487" t="str">
            <v>Nr the times of india Ashram road</v>
          </cell>
          <cell r="G487" t="str">
            <v>Ahmedabad</v>
          </cell>
          <cell r="H487" t="str">
            <v>AHMEDABAD</v>
          </cell>
          <cell r="I487">
            <v>380009</v>
          </cell>
          <cell r="J487" t="str">
            <v>24ALTPS6489H1z6</v>
          </cell>
          <cell r="K487" t="str">
            <v>ALTPS6489H</v>
          </cell>
          <cell r="L487" t="str">
            <v>starenergyindia@gmail.com;designs@starenergyindia.com</v>
          </cell>
          <cell r="M487" t="str">
            <v>9825014314, 9377932330</v>
          </cell>
          <cell r="N487" t="str">
            <v>SRT-PG-A-108</v>
          </cell>
          <cell r="O487" t="str">
            <v>A</v>
          </cell>
          <cell r="P487" t="str">
            <v>A</v>
          </cell>
        </row>
        <row r="488">
          <cell r="A488" t="str">
            <v>N-603</v>
          </cell>
          <cell r="B488">
            <v>487</v>
          </cell>
          <cell r="C488">
            <v>603</v>
          </cell>
          <cell r="D488" t="str">
            <v>V S INDUSTRIES</v>
          </cell>
          <cell r="E488" t="str">
            <v>Senghani Complex,Shop No-1,S No 330/1</v>
          </cell>
          <cell r="F488" t="str">
            <v>Nr. Cargo Circle,Opp IOC Pump,</v>
          </cell>
          <cell r="G488" t="str">
            <v>Bhuj-Madhapar Highway,</v>
          </cell>
          <cell r="H488" t="str">
            <v>MADHAPAR (KUTCH)</v>
          </cell>
          <cell r="I488">
            <v>370020</v>
          </cell>
          <cell r="J488" t="str">
            <v>24AASFV5375R1Z0</v>
          </cell>
          <cell r="K488" t="str">
            <v>AASFV5375R</v>
          </cell>
          <cell r="L488" t="str">
            <v>info@vsindustry.in</v>
          </cell>
          <cell r="M488" t="str">
            <v>9909647727, 9428084722</v>
          </cell>
          <cell r="N488" t="str">
            <v>SRT-PG-B-028</v>
          </cell>
          <cell r="O488" t="str">
            <v>A</v>
          </cell>
          <cell r="P488" t="str">
            <v>A</v>
          </cell>
        </row>
        <row r="489">
          <cell r="A489" t="str">
            <v>N-512</v>
          </cell>
          <cell r="B489">
            <v>488</v>
          </cell>
          <cell r="C489">
            <v>512</v>
          </cell>
          <cell r="D489" t="str">
            <v>Sherisha Technologies Private Limited</v>
          </cell>
          <cell r="E489" t="str">
            <v>No.1/171, Old Mahabalipuram Road</v>
          </cell>
          <cell r="F489" t="str">
            <v>Thiruporur</v>
          </cell>
          <cell r="G489" t="str">
            <v>Kancheepuram</v>
          </cell>
          <cell r="H489" t="str">
            <v>tamilnadu</v>
          </cell>
          <cell r="I489">
            <v>603110</v>
          </cell>
          <cell r="J489" t="str">
            <v>24AAHCS6471P1ZP</v>
          </cell>
          <cell r="K489" t="str">
            <v>AAHCS6471P</v>
          </cell>
          <cell r="L489" t="str">
            <v>info@sunedisoninfra.com</v>
          </cell>
          <cell r="M489" t="str">
            <v>7903416223, 9789811899</v>
          </cell>
          <cell r="O489" t="str">
            <v>A</v>
          </cell>
          <cell r="P489" t="str">
            <v>B</v>
          </cell>
        </row>
        <row r="490">
          <cell r="A490" t="str">
            <v>N-513</v>
          </cell>
          <cell r="B490">
            <v>489</v>
          </cell>
          <cell r="C490">
            <v>513</v>
          </cell>
          <cell r="D490" t="str">
            <v>Sukoon Power Technology</v>
          </cell>
          <cell r="E490" t="str">
            <v>C111 Swagat Rainforest II Opp. Swaminarayan Dham</v>
          </cell>
          <cell r="F490" t="str">
            <v xml:space="preserve"> Ahmedabad Gandhinagar Hwy Kudasan</v>
          </cell>
          <cell r="G490" t="str">
            <v xml:space="preserve"> Gandhinagar 382421</v>
          </cell>
          <cell r="H490" t="str">
            <v>GANDHINAGAR</v>
          </cell>
          <cell r="I490">
            <v>382421</v>
          </cell>
          <cell r="J490" t="str">
            <v>24BWUPP4931L1ZT</v>
          </cell>
          <cell r="K490" t="str">
            <v>BWUPP4931L</v>
          </cell>
          <cell r="L490" t="str">
            <v>sukoonpowertech@gmail.com</v>
          </cell>
          <cell r="M490">
            <v>9712946594</v>
          </cell>
          <cell r="N490" t="str">
            <v>SRT-PG-A-360</v>
          </cell>
          <cell r="O490" t="str">
            <v>A</v>
          </cell>
          <cell r="P490" t="str">
            <v>A</v>
          </cell>
        </row>
        <row r="491">
          <cell r="A491" t="str">
            <v>N-514</v>
          </cell>
          <cell r="B491">
            <v>490</v>
          </cell>
          <cell r="C491">
            <v>514</v>
          </cell>
          <cell r="D491" t="str">
            <v>Sun2Earth Solar</v>
          </cell>
          <cell r="E491" t="str">
            <v>4104 Road No. 41 Near ICICI Bank</v>
          </cell>
          <cell r="F491" t="str">
            <v xml:space="preserve"> Sachin GIDC Sachin Surat</v>
          </cell>
          <cell r="G491" t="str">
            <v xml:space="preserve"> Gujarat - 394230</v>
          </cell>
          <cell r="H491" t="str">
            <v>SURAT</v>
          </cell>
          <cell r="I491">
            <v>394230</v>
          </cell>
          <cell r="J491" t="str">
            <v>24ACOFS0453K1ZW</v>
          </cell>
          <cell r="K491" t="str">
            <v>ACOFS0453K</v>
          </cell>
          <cell r="L491" t="str">
            <v>chirag.sun2earth@gmail.com, Sun2earth.solar@gmail.com</v>
          </cell>
          <cell r="M491" t="str">
            <v>8866224445 / 36 / 67 / 82</v>
          </cell>
          <cell r="N491" t="str">
            <v>SRT-PG-B-143</v>
          </cell>
          <cell r="O491" t="str">
            <v>A</v>
          </cell>
          <cell r="P491" t="str">
            <v>A</v>
          </cell>
        </row>
        <row r="492">
          <cell r="A492" t="str">
            <v>N-515</v>
          </cell>
          <cell r="B492">
            <v>491</v>
          </cell>
          <cell r="C492">
            <v>515</v>
          </cell>
          <cell r="D492" t="str">
            <v>SUN ARC ENERGIES</v>
          </cell>
          <cell r="E492" t="str">
            <v>B-17 YASHKAMAL TITHAL ROAD</v>
          </cell>
          <cell r="F492" t="str">
            <v xml:space="preserve"> VALSAD-396001</v>
          </cell>
          <cell r="G492" t="str">
            <v xml:space="preserve"> VALSAD-396001</v>
          </cell>
          <cell r="H492" t="str">
            <v>VALSAD</v>
          </cell>
          <cell r="I492">
            <v>396001</v>
          </cell>
          <cell r="J492" t="str">
            <v>24BUQPS4374E1Z8</v>
          </cell>
          <cell r="K492" t="str">
            <v>BUQPS4374E</v>
          </cell>
          <cell r="L492" t="str">
            <v>sunarcenergies@gmail.com</v>
          </cell>
          <cell r="M492">
            <v>9727738782</v>
          </cell>
          <cell r="N492" t="str">
            <v>SRT-PG-B-085</v>
          </cell>
          <cell r="O492" t="str">
            <v>B</v>
          </cell>
          <cell r="P492" t="str">
            <v>B</v>
          </cell>
        </row>
        <row r="493">
          <cell r="A493" t="str">
            <v>N-516</v>
          </cell>
          <cell r="B493">
            <v>492</v>
          </cell>
          <cell r="C493">
            <v>516</v>
          </cell>
          <cell r="D493" t="str">
            <v>SUNBEAM SOLAR ENERGY</v>
          </cell>
          <cell r="E493" t="str">
            <v>B-2 Maruti Evenue Behind Daliyavadi</v>
          </cell>
          <cell r="F493" t="str">
            <v>Idgha-Pratapnagar Road</v>
          </cell>
          <cell r="G493" t="str">
            <v>Vadodara</v>
          </cell>
          <cell r="H493" t="str">
            <v>VADODARA</v>
          </cell>
          <cell r="I493">
            <v>390017</v>
          </cell>
          <cell r="J493" t="str">
            <v>24CLDPP1289G1Z1</v>
          </cell>
          <cell r="K493" t="str">
            <v>CLDPP1289G</v>
          </cell>
          <cell r="L493" t="str">
            <v>ceo.sunbeamsolarenergy@gmail.com</v>
          </cell>
          <cell r="M493">
            <v>9662412871</v>
          </cell>
          <cell r="O493" t="str">
            <v>B</v>
          </cell>
          <cell r="P493" t="str">
            <v>B</v>
          </cell>
        </row>
        <row r="494">
          <cell r="A494" t="str">
            <v>N-517</v>
          </cell>
          <cell r="B494">
            <v>493</v>
          </cell>
          <cell r="C494">
            <v>517</v>
          </cell>
          <cell r="D494" t="str">
            <v>Sunbloom Energy Private Limited</v>
          </cell>
          <cell r="E494" t="str">
            <v>Ashirwad Desaiwad HN 1710</v>
          </cell>
          <cell r="F494" t="str">
            <v xml:space="preserve"> Chikhli</v>
          </cell>
          <cell r="G494" t="str">
            <v xml:space="preserve"> Gujarat - 396521 Dist. Navsari</v>
          </cell>
          <cell r="H494" t="str">
            <v>CHIKHLI</v>
          </cell>
          <cell r="I494">
            <v>396521</v>
          </cell>
          <cell r="J494" t="str">
            <v>24AAYCS3104L1Z0</v>
          </cell>
          <cell r="K494" t="str">
            <v>AAYCS3104L</v>
          </cell>
          <cell r="L494" t="str">
            <v>info@sunbloomenergy.com</v>
          </cell>
          <cell r="M494">
            <v>9662874669</v>
          </cell>
          <cell r="N494" t="str">
            <v>SRT-PG-B-219</v>
          </cell>
          <cell r="O494" t="str">
            <v>B</v>
          </cell>
          <cell r="P494" t="str">
            <v>B</v>
          </cell>
        </row>
        <row r="495">
          <cell r="A495" t="str">
            <v>N-518</v>
          </cell>
          <cell r="B495">
            <v>494</v>
          </cell>
          <cell r="C495">
            <v>518</v>
          </cell>
          <cell r="D495" t="str">
            <v>SUNCARE ENERTECH PRIVATE LIMITED</v>
          </cell>
          <cell r="E495" t="str">
            <v>Plot No: G-1090 Road No:D-1 Near Benar Sabu</v>
          </cell>
          <cell r="F495" t="str">
            <v xml:space="preserve"> Opp. Monginis Backery Kishan GateLodhika GIDC</v>
          </cell>
          <cell r="G495" t="str">
            <v xml:space="preserve"> Metoda-360021 Rajkot</v>
          </cell>
          <cell r="H495" t="str">
            <v>RAJKOT</v>
          </cell>
          <cell r="I495">
            <v>360021</v>
          </cell>
          <cell r="J495" t="str">
            <v>24AAUCS4544C1Z9</v>
          </cell>
          <cell r="K495" t="str">
            <v>AAUCS4544C</v>
          </cell>
          <cell r="L495" t="str">
            <v>suncaresolar3@gmail.com;info@suncare-solar.com</v>
          </cell>
          <cell r="M495">
            <v>7405450545</v>
          </cell>
          <cell r="N495" t="str">
            <v>SRT-PG-B-358</v>
          </cell>
          <cell r="O495" t="str">
            <v>B</v>
          </cell>
          <cell r="P495" t="str">
            <v>B</v>
          </cell>
        </row>
        <row r="496">
          <cell r="A496" t="str">
            <v>N-519</v>
          </cell>
          <cell r="B496">
            <v>495</v>
          </cell>
          <cell r="C496">
            <v>519</v>
          </cell>
          <cell r="D496" t="str">
            <v>SUNCELL SOLAR LLP</v>
          </cell>
          <cell r="E496" t="str">
            <v>1928 B2 SHUBHAMPARK</v>
          </cell>
          <cell r="F496" t="str">
            <v xml:space="preserve"> OPP GURUKUL SARDARNAGAR </v>
          </cell>
          <cell r="G496" t="str">
            <v>BHAVNAGAR</v>
          </cell>
          <cell r="H496" t="str">
            <v>BHAVNAGAR</v>
          </cell>
          <cell r="I496">
            <v>364001</v>
          </cell>
          <cell r="J496" t="str">
            <v>24ADMFS0078H1ZY</v>
          </cell>
          <cell r="K496" t="str">
            <v>ADMFS0078H</v>
          </cell>
          <cell r="L496" t="str">
            <v>suncellsolarenergy@gmail.com</v>
          </cell>
          <cell r="M496" t="str">
            <v>9408004767, 9558554595</v>
          </cell>
          <cell r="N496" t="str">
            <v>SRT-PG-B-342</v>
          </cell>
          <cell r="O496" t="str">
            <v>B</v>
          </cell>
          <cell r="P496" t="str">
            <v>B</v>
          </cell>
        </row>
        <row r="497">
          <cell r="A497" t="str">
            <v>N-520</v>
          </cell>
          <cell r="B497">
            <v>496</v>
          </cell>
          <cell r="C497">
            <v>520</v>
          </cell>
          <cell r="D497" t="str">
            <v>SUNFLARE SOLUTIONS AND SERVICES PRIVATE LIMITED</v>
          </cell>
          <cell r="E497" t="str">
            <v>90/A GREENWOOD RESORT ROAD S. P. RING ROAD</v>
          </cell>
          <cell r="F497" t="str">
            <v xml:space="preserve"> NR. VAISHNODEVI CIRCLE S. G. HIGHWAY</v>
          </cell>
          <cell r="G497" t="str">
            <v xml:space="preserve"> AHMEDABAD–380063</v>
          </cell>
          <cell r="H497" t="str">
            <v>AHMEDABAD</v>
          </cell>
          <cell r="I497">
            <v>380063</v>
          </cell>
          <cell r="J497" t="str">
            <v>24AAXCS3897B1ZU</v>
          </cell>
          <cell r="K497" t="str">
            <v>AAXCS3897B</v>
          </cell>
          <cell r="L497" t="str">
            <v xml:space="preserve">info@sunflaresns.com </v>
          </cell>
          <cell r="M497" t="str">
            <v>9998430407, 7490010407</v>
          </cell>
          <cell r="N497" t="str">
            <v>SRT-PG-B-352</v>
          </cell>
          <cell r="O497" t="str">
            <v>B</v>
          </cell>
          <cell r="P497" t="str">
            <v>B</v>
          </cell>
        </row>
        <row r="498">
          <cell r="A498" t="str">
            <v>N-522</v>
          </cell>
          <cell r="B498">
            <v>497</v>
          </cell>
          <cell r="C498">
            <v>522</v>
          </cell>
          <cell r="D498" t="str">
            <v>SUNFREE ENERGY</v>
          </cell>
          <cell r="E498" t="str">
            <v>OPPOSITE GOVERNMENT HOSPITAL</v>
          </cell>
          <cell r="F498" t="str">
            <v xml:space="preserve"> STATION ROAD KARAMSAD</v>
          </cell>
          <cell r="G498" t="str">
            <v>ANAND-388325</v>
          </cell>
          <cell r="H498" t="str">
            <v>ANAND</v>
          </cell>
          <cell r="I498">
            <v>388325</v>
          </cell>
          <cell r="J498" t="str">
            <v>24ADMFS6960L1ZE</v>
          </cell>
          <cell r="K498" t="str">
            <v>ADMFS6960L</v>
          </cell>
          <cell r="L498" t="str">
            <v>sunfreeenergy2017@gmail.com</v>
          </cell>
          <cell r="M498" t="str">
            <v>9714520915, 8460879110</v>
          </cell>
          <cell r="N498" t="str">
            <v>SRT-PG-A-399</v>
          </cell>
          <cell r="O498" t="str">
            <v>A</v>
          </cell>
          <cell r="P498" t="str">
            <v>A</v>
          </cell>
        </row>
        <row r="499">
          <cell r="A499" t="str">
            <v>N-523</v>
          </cell>
          <cell r="B499">
            <v>498</v>
          </cell>
          <cell r="C499">
            <v>523</v>
          </cell>
          <cell r="D499" t="str">
            <v>SUNHIT SOLAR SOLUTION LLP</v>
          </cell>
          <cell r="E499" t="str">
            <v>D-406 ARIHANT PLAZA , B/H Ganeshdwar Bunglows</v>
          </cell>
          <cell r="F499" t="str">
            <v>Nr. Ozon Residency, Chan Pur Road, New Ranip</v>
          </cell>
          <cell r="G499" t="str">
            <v>AHMEDABAD</v>
          </cell>
          <cell r="H499" t="str">
            <v>AHMEDABAD</v>
          </cell>
          <cell r="I499">
            <v>382340</v>
          </cell>
          <cell r="J499" t="str">
            <v>24ADNFS6993A1ZR</v>
          </cell>
          <cell r="K499" t="str">
            <v>ADNFS6993A</v>
          </cell>
          <cell r="L499" t="str">
            <v>m.neocent@gmail.com</v>
          </cell>
          <cell r="M499" t="str">
            <v>9924252096 / 9974710486</v>
          </cell>
          <cell r="N499" t="str">
            <v>SRT-PG-B-328</v>
          </cell>
          <cell r="O499" t="str">
            <v>B</v>
          </cell>
          <cell r="P499" t="str">
            <v>B</v>
          </cell>
        </row>
        <row r="500">
          <cell r="A500" t="str">
            <v>N-524</v>
          </cell>
          <cell r="B500">
            <v>499</v>
          </cell>
          <cell r="C500">
            <v>524</v>
          </cell>
          <cell r="D500" t="str">
            <v>SUNLAND SOLAR ENERGY</v>
          </cell>
          <cell r="E500" t="str">
            <v>Tulshi Palace, 1st Floor</v>
          </cell>
          <cell r="F500" t="str">
            <v>Near Swaminarayan Gate, madhuram</v>
          </cell>
          <cell r="G500" t="str">
            <v>Junagadh</v>
          </cell>
          <cell r="H500" t="str">
            <v>Junagadh</v>
          </cell>
          <cell r="I500">
            <v>362001</v>
          </cell>
          <cell r="J500" t="str">
            <v>24AEDFS4727D1Z9</v>
          </cell>
          <cell r="K500" t="str">
            <v>AEDFS4727D</v>
          </cell>
          <cell r="L500" t="str">
            <v>sunlandsolarenergy@gmail.com</v>
          </cell>
          <cell r="M500" t="str">
            <v>8141810505, 9426993302</v>
          </cell>
          <cell r="O500" t="str">
            <v>B</v>
          </cell>
          <cell r="P500" t="str">
            <v>B</v>
          </cell>
        </row>
        <row r="501">
          <cell r="A501" t="str">
            <v>N-525</v>
          </cell>
          <cell r="B501">
            <v>500</v>
          </cell>
          <cell r="C501">
            <v>525</v>
          </cell>
          <cell r="D501" t="str">
            <v>SUNLIGHT SOLAR ENTERPRISE</v>
          </cell>
          <cell r="E501" t="str">
            <v>B/H Harikrupa Tenament</v>
          </cell>
          <cell r="F501" t="str">
            <v>Ambakhkad Road</v>
          </cell>
          <cell r="G501" t="str">
            <v>At&amp;TA : Khambhat, Dist: Anand</v>
          </cell>
          <cell r="H501" t="str">
            <v>Khambhat</v>
          </cell>
          <cell r="I501">
            <v>388620</v>
          </cell>
          <cell r="J501" t="str">
            <v>24BZSPP8253N1ZE</v>
          </cell>
          <cell r="K501" t="str">
            <v>BZSPP8253N</v>
          </cell>
          <cell r="L501" t="str">
            <v>bhaveshparmar4793@gmail.com</v>
          </cell>
          <cell r="M501">
            <v>8320866769</v>
          </cell>
          <cell r="O501" t="str">
            <v>B</v>
          </cell>
          <cell r="P501" t="str">
            <v>B</v>
          </cell>
        </row>
        <row r="502">
          <cell r="A502" t="str">
            <v>N-527</v>
          </cell>
          <cell r="B502">
            <v>501</v>
          </cell>
          <cell r="C502">
            <v>527</v>
          </cell>
          <cell r="D502" t="str">
            <v>Sunnovative solar energy solution pvt ltd</v>
          </cell>
          <cell r="E502" t="str">
            <v>1,Tirupati Ind. Area,Opp. Jagdish Auto,</v>
          </cell>
          <cell r="F502" t="str">
            <v>Ravidip Elco, Behind Gokuldham Road,</v>
          </cell>
          <cell r="G502" t="str">
            <v>Mavdi,150 Foot Ring Road,</v>
          </cell>
          <cell r="H502" t="str">
            <v>Rajkot</v>
          </cell>
          <cell r="I502">
            <v>360004</v>
          </cell>
          <cell r="J502" t="str">
            <v>24ABDCS5798J1ZR</v>
          </cell>
          <cell r="K502" t="str">
            <v>ABDCS5798J</v>
          </cell>
          <cell r="L502" t="str">
            <v>ravi@sunnovative.com</v>
          </cell>
          <cell r="M502">
            <v>8153819531</v>
          </cell>
          <cell r="O502" t="str">
            <v>B</v>
          </cell>
          <cell r="P502" t="str">
            <v>B</v>
          </cell>
        </row>
        <row r="503">
          <cell r="A503" t="str">
            <v>N-528</v>
          </cell>
          <cell r="B503">
            <v>502</v>
          </cell>
          <cell r="C503">
            <v>528</v>
          </cell>
          <cell r="D503" t="str">
            <v>SUNPAY RENEWABLE ENERGY LLP</v>
          </cell>
          <cell r="E503" t="str">
            <v>BEHIND GAYATRI TEMPLE RD</v>
          </cell>
          <cell r="F503" t="str">
            <v>AT PO DEESA</v>
          </cell>
          <cell r="G503" t="str">
            <v>BANASKANTHA</v>
          </cell>
          <cell r="H503" t="str">
            <v>DEESA</v>
          </cell>
          <cell r="I503">
            <v>385535</v>
          </cell>
          <cell r="J503" t="str">
            <v>24AEBFS4577F1ZZ</v>
          </cell>
          <cell r="K503" t="str">
            <v>AEBFS4577F</v>
          </cell>
          <cell r="L503" t="str">
            <v>urvesh@sunpays.in</v>
          </cell>
          <cell r="M503">
            <v>7383171515</v>
          </cell>
          <cell r="O503" t="str">
            <v>B</v>
          </cell>
          <cell r="P503" t="str">
            <v>B</v>
          </cell>
        </row>
        <row r="504">
          <cell r="A504" t="str">
            <v>N-529</v>
          </cell>
          <cell r="B504">
            <v>503</v>
          </cell>
          <cell r="C504">
            <v>529</v>
          </cell>
          <cell r="D504" t="str">
            <v>SUNPLUG TECHNOLOGIES LLP</v>
          </cell>
          <cell r="E504" t="str">
            <v>B/180ELECTRONIC ESTATE</v>
          </cell>
          <cell r="F504" t="str">
            <v xml:space="preserve"> SEC 25</v>
          </cell>
          <cell r="G504" t="str">
            <v>GANDHINAGAR</v>
          </cell>
          <cell r="H504" t="str">
            <v>GANDHINAGAR</v>
          </cell>
          <cell r="I504">
            <v>382025</v>
          </cell>
          <cell r="J504" t="str">
            <v>24ADXFS9226L1Z6</v>
          </cell>
          <cell r="K504" t="str">
            <v>ADXFS9226L</v>
          </cell>
          <cell r="L504" t="str">
            <v>hnchavda87@gmail.com;sunplugtech@gmail.com</v>
          </cell>
          <cell r="M504">
            <v>9427020496</v>
          </cell>
          <cell r="N504" t="str">
            <v>SRT-PG-B-413</v>
          </cell>
          <cell r="O504" t="str">
            <v>B</v>
          </cell>
          <cell r="P504" t="str">
            <v>B</v>
          </cell>
        </row>
        <row r="505">
          <cell r="A505" t="str">
            <v>N-530</v>
          </cell>
          <cell r="B505">
            <v>504</v>
          </cell>
          <cell r="C505">
            <v>530</v>
          </cell>
          <cell r="D505" t="str">
            <v>SUNPOWER ENERGY</v>
          </cell>
          <cell r="E505" t="str">
            <v>Compound of Imandar Industries</v>
          </cell>
          <cell r="F505" t="str">
            <v>Bh. Dharam Weigh Bridge</v>
          </cell>
          <cell r="G505" t="str">
            <v>Makansar</v>
          </cell>
          <cell r="H505" t="str">
            <v>MORBI</v>
          </cell>
          <cell r="I505">
            <v>363642</v>
          </cell>
          <cell r="J505" t="str">
            <v>24AECFS2439B1ZH</v>
          </cell>
          <cell r="K505" t="str">
            <v>AECFS2439B</v>
          </cell>
          <cell r="L505" t="str">
            <v>sunpowerenergy.solar@gmail.com</v>
          </cell>
          <cell r="M505" t="str">
            <v>740509522 / 9723454577 / 9909860100</v>
          </cell>
          <cell r="O505" t="str">
            <v>B</v>
          </cell>
          <cell r="P505" t="str">
            <v>B</v>
          </cell>
        </row>
        <row r="506">
          <cell r="A506" t="str">
            <v>N-531</v>
          </cell>
          <cell r="B506">
            <v>505</v>
          </cell>
          <cell r="C506">
            <v>531</v>
          </cell>
          <cell r="D506" t="str">
            <v>SUNPOWER ENERGY SYSTEMS</v>
          </cell>
          <cell r="E506" t="str">
            <v>201 S1 S2 SURVEY NO 120</v>
          </cell>
          <cell r="F506" t="str">
            <v>NH8A MEGHPAR</v>
          </cell>
          <cell r="G506" t="str">
            <v>BORICHI</v>
          </cell>
          <cell r="H506" t="str">
            <v>Gandhidham</v>
          </cell>
          <cell r="J506" t="str">
            <v>24ADJFS0602G1ZH</v>
          </cell>
          <cell r="K506" t="str">
            <v>ADJFS0602G1</v>
          </cell>
          <cell r="L506" t="str">
            <v>sunpowerskutch@gmail.com</v>
          </cell>
          <cell r="M506">
            <v>9978647864</v>
          </cell>
          <cell r="N506" t="str">
            <v>SRT-PG-A-303</v>
          </cell>
          <cell r="O506" t="str">
            <v>A</v>
          </cell>
          <cell r="P506" t="str">
            <v>A</v>
          </cell>
        </row>
        <row r="507">
          <cell r="A507" t="str">
            <v>N-532</v>
          </cell>
          <cell r="B507">
            <v>506</v>
          </cell>
          <cell r="C507">
            <v>532</v>
          </cell>
          <cell r="D507" t="str">
            <v>SUN RAYS ENTERPRISE</v>
          </cell>
          <cell r="E507" t="str">
            <v xml:space="preserve">A 16 Rag Duplex  </v>
          </cell>
          <cell r="F507" t="str">
            <v xml:space="preserve">Near Workshop Subhanpura  </v>
          </cell>
          <cell r="G507" t="str">
            <v>Vadodara-390023 Gujarat</v>
          </cell>
          <cell r="H507" t="str">
            <v>VADODARA</v>
          </cell>
          <cell r="I507">
            <v>390023</v>
          </cell>
          <cell r="J507" t="str">
            <v>24ADPFS2935L1ZK</v>
          </cell>
          <cell r="K507" t="str">
            <v>ADPFS2935L</v>
          </cell>
          <cell r="L507" t="str">
            <v>sunraysbrd@gmail.com</v>
          </cell>
          <cell r="M507" t="str">
            <v>8141345459 , 9099098474</v>
          </cell>
          <cell r="N507" t="str">
            <v>SRT-PG-B-304</v>
          </cell>
          <cell r="O507" t="str">
            <v>B</v>
          </cell>
          <cell r="P507" t="str">
            <v>B</v>
          </cell>
        </row>
        <row r="508">
          <cell r="A508" t="str">
            <v>N-533</v>
          </cell>
          <cell r="B508">
            <v>507</v>
          </cell>
          <cell r="C508">
            <v>533</v>
          </cell>
          <cell r="D508" t="str">
            <v>SUN RISE ENERGY</v>
          </cell>
          <cell r="E508" t="str">
            <v>Plot No C-1/ 307, Mani Aryan Steel</v>
          </cell>
          <cell r="F508" t="str">
            <v>Opp Old Telephone Exchange</v>
          </cell>
          <cell r="G508" t="str">
            <v>V. U. Nagar</v>
          </cell>
          <cell r="H508" t="str">
            <v>V. U. Nagar</v>
          </cell>
          <cell r="I508">
            <v>388121</v>
          </cell>
          <cell r="J508" t="str">
            <v>24AEDFS7344L1ZP</v>
          </cell>
          <cell r="K508" t="str">
            <v>AEDFS7344L</v>
          </cell>
          <cell r="L508" t="str">
            <v>sales.sunriseenergy@gmail.com</v>
          </cell>
          <cell r="M508" t="str">
            <v>9898700049/ 9173460179</v>
          </cell>
          <cell r="O508" t="str">
            <v>B</v>
          </cell>
          <cell r="P508" t="str">
            <v>B</v>
          </cell>
        </row>
        <row r="509">
          <cell r="A509" t="str">
            <v>N-534</v>
          </cell>
          <cell r="B509">
            <v>508</v>
          </cell>
          <cell r="C509">
            <v>534</v>
          </cell>
          <cell r="D509" t="str">
            <v>SUNSAFE INFRA SERVICES</v>
          </cell>
          <cell r="E509" t="str">
            <v>210, Second floor, Mahadev comm complex</v>
          </cell>
          <cell r="F509" t="str">
            <v>Ramol Road</v>
          </cell>
          <cell r="G509" t="str">
            <v>Ahmedabad</v>
          </cell>
          <cell r="H509" t="str">
            <v>AHMEDABAD</v>
          </cell>
          <cell r="I509">
            <v>382449</v>
          </cell>
          <cell r="J509" t="str">
            <v>24AEAFS3283D1ZB</v>
          </cell>
          <cell r="K509" t="str">
            <v>AEAFS3283D</v>
          </cell>
          <cell r="L509" t="str">
            <v>info@sunsafe.in</v>
          </cell>
          <cell r="M509">
            <v>8668456813</v>
          </cell>
          <cell r="O509" t="str">
            <v>B</v>
          </cell>
          <cell r="P509" t="str">
            <v>B</v>
          </cell>
        </row>
        <row r="510">
          <cell r="A510" t="str">
            <v>N-535</v>
          </cell>
          <cell r="B510">
            <v>509</v>
          </cell>
          <cell r="C510">
            <v>535</v>
          </cell>
          <cell r="D510" t="str">
            <v>SUNSHREE SOLAR</v>
          </cell>
          <cell r="E510" t="str">
            <v>Ground Floor, 26, Alankar Row House</v>
          </cell>
          <cell r="F510" t="str">
            <v>Near Tulsi Residency, Ved Road</v>
          </cell>
          <cell r="G510" t="str">
            <v>Surat</v>
          </cell>
          <cell r="H510" t="str">
            <v>SURAT</v>
          </cell>
          <cell r="I510">
            <v>395004</v>
          </cell>
          <cell r="J510" t="str">
            <v>24BQFPG1634Q1ZP</v>
          </cell>
          <cell r="K510" t="str">
            <v>BQFPG1634Q</v>
          </cell>
          <cell r="L510" t="str">
            <v>SUNSHREESOLAR@GMAIL.COM</v>
          </cell>
          <cell r="M510" t="str">
            <v>7878150007 / 9913887777</v>
          </cell>
          <cell r="O510" t="str">
            <v>B</v>
          </cell>
          <cell r="P510" t="str">
            <v>B</v>
          </cell>
        </row>
        <row r="511">
          <cell r="A511" t="str">
            <v>N-536</v>
          </cell>
          <cell r="B511">
            <v>510</v>
          </cell>
          <cell r="C511">
            <v>536</v>
          </cell>
          <cell r="D511" t="str">
            <v>SUNSKY SOLAR</v>
          </cell>
          <cell r="E511" t="str">
            <v>06 CENTER POINT NR. PATEL PARK SOC. YOGICHOWK TO SIMADAGAM ROAD</v>
          </cell>
          <cell r="F511" t="str">
            <v xml:space="preserve"> SIMADA SIMADA</v>
          </cell>
          <cell r="G511" t="str">
            <v xml:space="preserve"> SURAT</v>
          </cell>
          <cell r="H511" t="str">
            <v>SURAT</v>
          </cell>
          <cell r="I511">
            <v>395006</v>
          </cell>
          <cell r="J511" t="str">
            <v>24ADYFS9054P1ZV</v>
          </cell>
          <cell r="K511" t="str">
            <v>ADYFS9054P</v>
          </cell>
          <cell r="L511" t="str">
            <v>trdesai@sunskysolar.co.in</v>
          </cell>
          <cell r="M511">
            <v>9512291065</v>
          </cell>
          <cell r="N511" t="str">
            <v>SRT-PG-B-104</v>
          </cell>
          <cell r="O511" t="str">
            <v>B</v>
          </cell>
          <cell r="P511" t="str">
            <v>B</v>
          </cell>
        </row>
        <row r="512">
          <cell r="A512" t="str">
            <v>N-537</v>
          </cell>
          <cell r="B512">
            <v>511</v>
          </cell>
          <cell r="C512">
            <v>537</v>
          </cell>
          <cell r="D512" t="str">
            <v>SUNTECH ENERGY</v>
          </cell>
          <cell r="E512" t="str">
            <v>GROUND FLOORSHOP NO.8LAXMIVISHNU COMPLEX</v>
          </cell>
          <cell r="F512" t="str">
            <v>HIGHWAY 2 ROADKOTDADEODAR-385330</v>
          </cell>
          <cell r="G512" t="str">
            <v>DIST-BANASKANTHA</v>
          </cell>
          <cell r="H512" t="str">
            <v>DEODAR</v>
          </cell>
          <cell r="I512">
            <v>385330</v>
          </cell>
          <cell r="J512" t="str">
            <v>24CMRPK8068B1ZT</v>
          </cell>
          <cell r="K512" t="str">
            <v>CMRPK8068B</v>
          </cell>
          <cell r="L512" t="str">
            <v>sales@suntechenergy.co.in</v>
          </cell>
          <cell r="M512">
            <v>7383932396</v>
          </cell>
          <cell r="N512" t="str">
            <v>SRT-PG-B-361</v>
          </cell>
          <cell r="O512" t="str">
            <v>B</v>
          </cell>
          <cell r="P512" t="str">
            <v>B</v>
          </cell>
        </row>
        <row r="513">
          <cell r="A513" t="str">
            <v>N-538</v>
          </cell>
          <cell r="B513">
            <v>512</v>
          </cell>
          <cell r="C513">
            <v>538</v>
          </cell>
          <cell r="D513" t="str">
            <v>SURYA INTERNATIONAL</v>
          </cell>
          <cell r="E513" t="str">
            <v xml:space="preserve">4 MILAN INDUSTRIAL PARK </v>
          </cell>
          <cell r="F513" t="str">
            <v>CHHANI JAKAT NAKA</v>
          </cell>
          <cell r="G513" t="str">
            <v xml:space="preserve"> VADODARA-390024</v>
          </cell>
          <cell r="H513" t="str">
            <v>Vadodara</v>
          </cell>
          <cell r="I513">
            <v>390024</v>
          </cell>
          <cell r="J513" t="str">
            <v>24AAQPP6487N1ZO</v>
          </cell>
          <cell r="K513" t="str">
            <v>AAQPP6487N</v>
          </cell>
          <cell r="L513" t="str">
            <v>suryavishnu159@yahoo.com</v>
          </cell>
          <cell r="M513">
            <v>9825802298</v>
          </cell>
          <cell r="N513" t="str">
            <v>SRT-PG-A-051</v>
          </cell>
          <cell r="O513" t="str">
            <v>A</v>
          </cell>
          <cell r="P513" t="str">
            <v>A</v>
          </cell>
        </row>
        <row r="514">
          <cell r="A514" t="str">
            <v>N-539</v>
          </cell>
          <cell r="B514">
            <v>513</v>
          </cell>
          <cell r="C514">
            <v>539</v>
          </cell>
          <cell r="D514" t="str">
            <v>SURYASE ENERGY</v>
          </cell>
          <cell r="E514" t="str">
            <v>Shop No. 1, Radhika Apparment</v>
          </cell>
          <cell r="F514" t="str">
            <v>Bhoval, Bharuch</v>
          </cell>
          <cell r="G514" t="str">
            <v>Bharuch</v>
          </cell>
          <cell r="H514" t="str">
            <v>Bharuch</v>
          </cell>
          <cell r="I514">
            <v>392001</v>
          </cell>
          <cell r="J514" t="str">
            <v>24GCSPM5715G1Z9</v>
          </cell>
          <cell r="K514" t="str">
            <v>GCSPM5715G</v>
          </cell>
          <cell r="L514" t="str">
            <v>suryaseenergy@gmail.com</v>
          </cell>
          <cell r="M514">
            <v>9662047390</v>
          </cell>
          <cell r="O514" t="str">
            <v>B</v>
          </cell>
          <cell r="P514" t="str">
            <v>B</v>
          </cell>
        </row>
        <row r="515">
          <cell r="A515" t="str">
            <v>N-540</v>
          </cell>
          <cell r="B515">
            <v>514</v>
          </cell>
          <cell r="C515">
            <v>540</v>
          </cell>
          <cell r="D515" t="str">
            <v>Surya Solar and Waters</v>
          </cell>
          <cell r="E515" t="str">
            <v>F-U-1 Om Shailabh Complex Opp. Sanjivani Hospital</v>
          </cell>
          <cell r="F515" t="str">
            <v xml:space="preserve"> Near Ahmedabad Mall, Vastrapur Lake</v>
          </cell>
          <cell r="G515" t="str">
            <v>Vastrapur</v>
          </cell>
          <cell r="H515" t="str">
            <v>AHMEDABAD</v>
          </cell>
          <cell r="I515">
            <v>380015</v>
          </cell>
          <cell r="J515" t="str">
            <v>24BYYPP2373N1ZH</v>
          </cell>
          <cell r="K515" t="str">
            <v>BYYPP2373N</v>
          </cell>
          <cell r="L515" t="str">
            <v>romitpatel265@gmail.com</v>
          </cell>
          <cell r="M515">
            <v>8128658620</v>
          </cell>
          <cell r="N515" t="str">
            <v>SRT-PG-A-135</v>
          </cell>
          <cell r="O515" t="str">
            <v>A</v>
          </cell>
          <cell r="P515" t="str">
            <v>A</v>
          </cell>
        </row>
        <row r="516">
          <cell r="A516" t="str">
            <v>N-541</v>
          </cell>
          <cell r="B516">
            <v>515</v>
          </cell>
          <cell r="C516">
            <v>541</v>
          </cell>
          <cell r="D516" t="str">
            <v>SURYA URJA SYSTEMS</v>
          </cell>
          <cell r="E516" t="str">
            <v>11, Goverdhan Chembers</v>
          </cell>
          <cell r="F516" t="str">
            <v>Anand Sojitra Road, Opp. Pooja Estate</v>
          </cell>
          <cell r="G516" t="str">
            <v>Vittal Udhyognagar</v>
          </cell>
          <cell r="H516" t="str">
            <v>Anand</v>
          </cell>
          <cell r="I516">
            <v>388121</v>
          </cell>
          <cell r="J516" t="str">
            <v>24ANCPP9188R1ZZ</v>
          </cell>
          <cell r="K516" t="str">
            <v>ANCPP9188R</v>
          </cell>
          <cell r="L516" t="str">
            <v>suryaurjasystems@gmail.com</v>
          </cell>
          <cell r="M516">
            <v>9824276142</v>
          </cell>
          <cell r="O516" t="str">
            <v>A</v>
          </cell>
          <cell r="P516" t="str">
            <v>A</v>
          </cell>
        </row>
        <row r="517">
          <cell r="A517" t="str">
            <v>N-542</v>
          </cell>
          <cell r="B517">
            <v>516</v>
          </cell>
          <cell r="C517">
            <v>542</v>
          </cell>
          <cell r="D517" t="str">
            <v>SUNRAYS ENERGY</v>
          </cell>
          <cell r="E517" t="str">
            <v>Danapith,Main Bazar,</v>
          </cell>
          <cell r="F517" t="str">
            <v>Palitana-364270</v>
          </cell>
          <cell r="G517" t="str">
            <v>Palitana</v>
          </cell>
          <cell r="H517" t="str">
            <v>Palitana</v>
          </cell>
          <cell r="I517">
            <v>364270</v>
          </cell>
          <cell r="J517" t="str">
            <v>24ERDPS4880N1Z2</v>
          </cell>
          <cell r="K517" t="str">
            <v>ERDPS4880N</v>
          </cell>
          <cell r="L517" t="str">
            <v>sunraysenergy@yahoo.com</v>
          </cell>
          <cell r="M517">
            <v>8780555030</v>
          </cell>
          <cell r="O517" t="str">
            <v>B</v>
          </cell>
          <cell r="P517" t="str">
            <v>B</v>
          </cell>
        </row>
        <row r="518">
          <cell r="A518" t="str">
            <v>N-543</v>
          </cell>
          <cell r="B518">
            <v>517</v>
          </cell>
          <cell r="C518">
            <v>543</v>
          </cell>
          <cell r="D518" t="str">
            <v>SHREE VALLABH INDUSTRIES</v>
          </cell>
          <cell r="E518" t="str">
            <v>1, Bamroli,Popadiya Road,Bodeli,</v>
          </cell>
          <cell r="F518" t="str">
            <v>Chhota Udepur</v>
          </cell>
          <cell r="G518" t="str">
            <v>Chhota Udepur</v>
          </cell>
          <cell r="H518" t="str">
            <v>Chhota Udepur</v>
          </cell>
          <cell r="I518">
            <v>391135</v>
          </cell>
          <cell r="J518" t="str">
            <v>24AWTPS5644K1ZQ</v>
          </cell>
          <cell r="K518" t="str">
            <v>AWTPS5644K</v>
          </cell>
          <cell r="L518" t="str">
            <v>svisolar25@gmail.com</v>
          </cell>
          <cell r="M518">
            <v>8160637794</v>
          </cell>
          <cell r="O518" t="str">
            <v>B</v>
          </cell>
          <cell r="P518" t="str">
            <v>B</v>
          </cell>
        </row>
        <row r="519">
          <cell r="A519" t="str">
            <v>N-544</v>
          </cell>
          <cell r="B519">
            <v>518</v>
          </cell>
          <cell r="C519">
            <v>544</v>
          </cell>
          <cell r="D519" t="str">
            <v>SVVR POWER</v>
          </cell>
          <cell r="E519" t="str">
            <v xml:space="preserve">T4 GAYATRI APP NEAR SHANTARAM HALL </v>
          </cell>
          <cell r="F519" t="str">
            <v xml:space="preserve">NEAR NIRNAYNAGAR GARNALA NIRNAYNAGAR </v>
          </cell>
          <cell r="G519" t="str">
            <v>Ahmedabad</v>
          </cell>
          <cell r="H519" t="str">
            <v>AHMEDABAD</v>
          </cell>
          <cell r="I519">
            <v>382481</v>
          </cell>
          <cell r="J519" t="str">
            <v>24ACMPB1815G1Z3</v>
          </cell>
          <cell r="K519" t="str">
            <v>ACMPB1815G</v>
          </cell>
          <cell r="L519" t="str">
            <v>shreesvvr@yahoo.com</v>
          </cell>
          <cell r="M519">
            <v>9099034243</v>
          </cell>
          <cell r="N519" t="str">
            <v>SRT-PG-B-255</v>
          </cell>
          <cell r="O519" t="str">
            <v>B</v>
          </cell>
          <cell r="P519" t="str">
            <v>B</v>
          </cell>
        </row>
        <row r="520">
          <cell r="A520" t="str">
            <v>N-545</v>
          </cell>
          <cell r="B520">
            <v>519</v>
          </cell>
          <cell r="C520">
            <v>545</v>
          </cell>
          <cell r="D520" t="str">
            <v>SWAMI ENERGY</v>
          </cell>
          <cell r="E520" t="str">
            <v xml:space="preserve">104 AKASH COMPLEX B/H CITY BANK </v>
          </cell>
          <cell r="F520" t="str">
            <v>C G ROAD NAVRANGPURA</v>
          </cell>
          <cell r="G520" t="str">
            <v>AHMEDABAD</v>
          </cell>
          <cell r="H520" t="str">
            <v>AHMEDABAD</v>
          </cell>
          <cell r="I520">
            <v>380009</v>
          </cell>
          <cell r="J520" t="str">
            <v>24BTRPS1199D1ZA</v>
          </cell>
          <cell r="K520" t="str">
            <v>BTRPS1199D</v>
          </cell>
          <cell r="L520" t="str">
            <v>jigar@swamienergy.com</v>
          </cell>
          <cell r="M520">
            <v>9725451293</v>
          </cell>
          <cell r="N520" t="str">
            <v>SRT-PG-B-197</v>
          </cell>
          <cell r="O520" t="str">
            <v>B</v>
          </cell>
          <cell r="P520" t="str">
            <v>B</v>
          </cell>
        </row>
        <row r="521">
          <cell r="A521" t="str">
            <v>N-546</v>
          </cell>
          <cell r="B521">
            <v>520</v>
          </cell>
          <cell r="C521">
            <v>546</v>
          </cell>
          <cell r="D521" t="str">
            <v>SWAMI INTEGRATOR AND CONSULTANTS LLP</v>
          </cell>
          <cell r="E521" t="str">
            <v>215 2nd Yogi Arcade Near Pramukhchhaya Society</v>
          </cell>
          <cell r="F521" t="str">
            <v xml:space="preserve"> Yogi Chowk Varachha - 395010</v>
          </cell>
          <cell r="G521" t="str">
            <v>surat</v>
          </cell>
          <cell r="H521" t="str">
            <v>SURAT</v>
          </cell>
          <cell r="I521">
            <v>395010</v>
          </cell>
          <cell r="J521" t="str">
            <v>24ADMFS4365D1Z0</v>
          </cell>
          <cell r="K521" t="str">
            <v>ADMFS4365D</v>
          </cell>
          <cell r="L521" t="str">
            <v>viren@swamisolar.com,  pritesh@swamisolar.com</v>
          </cell>
          <cell r="M521" t="str">
            <v>99258 02808</v>
          </cell>
          <cell r="N521" t="str">
            <v>SRT-PG-A-359</v>
          </cell>
          <cell r="O521" t="str">
            <v>A</v>
          </cell>
          <cell r="P521" t="str">
            <v>A</v>
          </cell>
        </row>
        <row r="522">
          <cell r="A522" t="str">
            <v>N-548</v>
          </cell>
          <cell r="B522">
            <v>521</v>
          </cell>
          <cell r="C522">
            <v>548</v>
          </cell>
          <cell r="D522" t="str">
            <v>SYNCHRO ELECTRICALS</v>
          </cell>
          <cell r="E522" t="str">
            <v>Shed No.1, Street No. 4</v>
          </cell>
          <cell r="F522" t="str">
            <v>Next to Somnath Weigh Bridge</v>
          </cell>
          <cell r="G522" t="str">
            <v>Somnath Industrial Area, Kothariya</v>
          </cell>
          <cell r="H522" t="str">
            <v>RAJKOT</v>
          </cell>
          <cell r="I522">
            <v>360002</v>
          </cell>
          <cell r="J522" t="str">
            <v>24ADUFS3474P1Z3</v>
          </cell>
          <cell r="K522" t="str">
            <v>ADUFS3474P</v>
          </cell>
          <cell r="L522" t="str">
            <v>synchroelectricalrajkot@gmail.com</v>
          </cell>
          <cell r="M522">
            <v>9106374391</v>
          </cell>
          <cell r="O522" t="str">
            <v>B</v>
          </cell>
          <cell r="P522" t="str">
            <v>B</v>
          </cell>
        </row>
        <row r="523">
          <cell r="A523" t="str">
            <v>N-549</v>
          </cell>
          <cell r="B523">
            <v>522</v>
          </cell>
          <cell r="C523">
            <v>549</v>
          </cell>
          <cell r="D523" t="str">
            <v>TAIYO SOLAR SYSTEM INTEGRATOR LLP</v>
          </cell>
          <cell r="E523" t="str">
            <v>5th Floor Vrundavan Enclave Nr. AEC Cross Road</v>
          </cell>
          <cell r="F523" t="str">
            <v xml:space="preserve"> Naranpura</v>
          </cell>
          <cell r="G523" t="str">
            <v xml:space="preserve"> Ahmedabad-380013.</v>
          </cell>
          <cell r="H523" t="str">
            <v>AHMEDABAD</v>
          </cell>
          <cell r="I523">
            <v>380013</v>
          </cell>
          <cell r="J523" t="str">
            <v>24AAHFT1707G1ZG</v>
          </cell>
          <cell r="K523" t="str">
            <v>AAHFT1707G</v>
          </cell>
          <cell r="L523" t="str">
            <v>info@taiyosolar.co.in;cjs1964@gmail.com</v>
          </cell>
          <cell r="M523" t="str">
            <v>9974839830, 9825324580</v>
          </cell>
          <cell r="N523" t="str">
            <v>SRT-PG-A-052</v>
          </cell>
          <cell r="O523" t="str">
            <v>A</v>
          </cell>
          <cell r="P523" t="str">
            <v>A</v>
          </cell>
        </row>
        <row r="524">
          <cell r="A524" t="str">
            <v>N-550</v>
          </cell>
          <cell r="B524">
            <v>523</v>
          </cell>
          <cell r="C524">
            <v>550</v>
          </cell>
          <cell r="D524" t="str">
            <v>HELIOPATH SOLAR TECHNOLOGIES</v>
          </cell>
          <cell r="E524" t="str">
            <v xml:space="preserve">L-7/75 Vijaynagar </v>
          </cell>
          <cell r="F524" t="str">
            <v>harniroad</v>
          </cell>
          <cell r="G524" t="str">
            <v>Vadodara</v>
          </cell>
          <cell r="H524" t="str">
            <v>VADODARA</v>
          </cell>
          <cell r="I524">
            <v>390006</v>
          </cell>
          <cell r="J524" t="str">
            <v>24BHMPP8058H1ZV</v>
          </cell>
          <cell r="K524" t="str">
            <v>BHMPP8058H</v>
          </cell>
          <cell r="L524" t="str">
            <v>enquiry.heliopath@gmail.com</v>
          </cell>
          <cell r="M524">
            <v>8238664332</v>
          </cell>
          <cell r="N524" t="str">
            <v>SRT-PG-B-176</v>
          </cell>
          <cell r="O524" t="str">
            <v>B</v>
          </cell>
          <cell r="P524" t="str">
            <v>B</v>
          </cell>
        </row>
        <row r="525">
          <cell r="A525" t="str">
            <v>N-551</v>
          </cell>
          <cell r="B525">
            <v>524</v>
          </cell>
          <cell r="C525">
            <v>551</v>
          </cell>
          <cell r="D525" t="str">
            <v>TECHNO ASSYST ENGINEERS</v>
          </cell>
          <cell r="E525" t="str">
            <v xml:space="preserve">43 HARBHOLANATH PARK 2 </v>
          </cell>
          <cell r="F525" t="str">
            <v xml:space="preserve">MAHADEVNAGAR VASTRAL ROAD </v>
          </cell>
          <cell r="G525" t="str">
            <v>AHMEDABAD-382418</v>
          </cell>
          <cell r="H525" t="str">
            <v>AHMEDABAD</v>
          </cell>
          <cell r="I525">
            <v>382418</v>
          </cell>
          <cell r="J525" t="str">
            <v>24AXBPP1062H1ZS</v>
          </cell>
          <cell r="K525" t="str">
            <v>AXBPP1062H</v>
          </cell>
          <cell r="L525" t="str">
            <v>technoassystengineers@gmail.com</v>
          </cell>
          <cell r="M525">
            <v>9725022866</v>
          </cell>
          <cell r="N525" t="str">
            <v>SRT-PG-B-322</v>
          </cell>
          <cell r="O525" t="str">
            <v>B</v>
          </cell>
          <cell r="P525" t="str">
            <v>B</v>
          </cell>
        </row>
        <row r="526">
          <cell r="A526" t="str">
            <v>N-552</v>
          </cell>
          <cell r="B526">
            <v>525</v>
          </cell>
          <cell r="C526">
            <v>552</v>
          </cell>
          <cell r="D526" t="str">
            <v>TECHNOCELL INDUSTRIAL SERVICES</v>
          </cell>
          <cell r="E526" t="str">
            <v>B/16 SHYAM RESIDENCY</v>
          </cell>
          <cell r="F526" t="str">
            <v xml:space="preserve">TP-13 CHHANI JAKATNAKA </v>
          </cell>
          <cell r="G526" t="str">
            <v>VADODARA-390024</v>
          </cell>
          <cell r="H526" t="str">
            <v>VADODARA</v>
          </cell>
          <cell r="I526">
            <v>390024</v>
          </cell>
          <cell r="J526" t="str">
            <v>24ABCHS8045J1ZW</v>
          </cell>
          <cell r="K526" t="str">
            <v>ABCHS8045J</v>
          </cell>
          <cell r="L526" t="str">
            <v>technocellindustrialservices@gmail.com</v>
          </cell>
          <cell r="M526" t="str">
            <v>6351771893, 9979348446</v>
          </cell>
          <cell r="N526" t="str">
            <v>SRT-PG-B-317</v>
          </cell>
          <cell r="O526" t="str">
            <v>B</v>
          </cell>
          <cell r="P526" t="str">
            <v>B</v>
          </cell>
        </row>
        <row r="527">
          <cell r="A527" t="str">
            <v>N-553</v>
          </cell>
          <cell r="B527">
            <v>526</v>
          </cell>
          <cell r="C527">
            <v>553</v>
          </cell>
          <cell r="D527" t="str">
            <v>TechnoGoods Enterprises</v>
          </cell>
          <cell r="E527" t="str">
            <v>40 Shantikunj Vadtal Road</v>
          </cell>
          <cell r="F527" t="str">
            <v xml:space="preserve"> At Bakrol</v>
          </cell>
          <cell r="G527" t="str">
            <v xml:space="preserve"> Ta.-Di. Anand Gujarat. Pin-388315</v>
          </cell>
          <cell r="H527" t="str">
            <v>ANAND</v>
          </cell>
          <cell r="I527">
            <v>388315</v>
          </cell>
          <cell r="J527" t="str">
            <v>24AUMPB6867G1ZG</v>
          </cell>
          <cell r="K527" t="str">
            <v>AUMPB6867G</v>
          </cell>
          <cell r="L527" t="str">
            <v>technogoods@outlook.com;kb.2013@outlook.com</v>
          </cell>
          <cell r="M527" t="str">
            <v>9904709693, 9904709695</v>
          </cell>
          <cell r="N527" t="str">
            <v>SRT-PG-A-178</v>
          </cell>
          <cell r="O527" t="str">
            <v>B</v>
          </cell>
          <cell r="P527" t="str">
            <v>B</v>
          </cell>
        </row>
        <row r="528">
          <cell r="A528" t="str">
            <v>N-554</v>
          </cell>
          <cell r="B528">
            <v>527</v>
          </cell>
          <cell r="C528">
            <v>554</v>
          </cell>
          <cell r="D528" t="str">
            <v>TechSunBio</v>
          </cell>
          <cell r="E528" t="str">
            <v xml:space="preserve">B-602BANVARI RESIDENCY </v>
          </cell>
          <cell r="F528" t="str">
            <v>OPP DIAMOND INSTITUTE</v>
          </cell>
          <cell r="G528" t="str">
            <v xml:space="preserve"> VESU SURAT 395007</v>
          </cell>
          <cell r="H528" t="str">
            <v>SURAT</v>
          </cell>
          <cell r="I528">
            <v>395007</v>
          </cell>
          <cell r="J528" t="str">
            <v>24AAJFT4903E1ZE</v>
          </cell>
          <cell r="K528" t="str">
            <v>AAJFT4903E</v>
          </cell>
          <cell r="L528" t="str">
            <v>tejaspatel@techsunbio.com</v>
          </cell>
          <cell r="M528" t="str">
            <v>9824767473, 8320752684</v>
          </cell>
          <cell r="N528" t="str">
            <v>SRT-PG-A-146</v>
          </cell>
          <cell r="O528" t="str">
            <v>A</v>
          </cell>
          <cell r="P528" t="str">
            <v>A</v>
          </cell>
        </row>
        <row r="529">
          <cell r="A529" t="str">
            <v>N-555</v>
          </cell>
          <cell r="B529">
            <v>528</v>
          </cell>
          <cell r="C529">
            <v>555</v>
          </cell>
          <cell r="D529" t="str">
            <v>TECHSUN SOLAR</v>
          </cell>
          <cell r="E529" t="str">
            <v>A-701 Nakshtra Habitate Near Vishwamitry Township</v>
          </cell>
          <cell r="F529" t="str">
            <v xml:space="preserve"> Manjalpur</v>
          </cell>
          <cell r="G529" t="str">
            <v xml:space="preserve"> Vadodara</v>
          </cell>
          <cell r="H529" t="str">
            <v>VADODARA</v>
          </cell>
          <cell r="I529">
            <v>390011</v>
          </cell>
          <cell r="J529" t="str">
            <v>24AIAPD0332J1ZZ</v>
          </cell>
          <cell r="K529" t="str">
            <v>AIAPD0332J</v>
          </cell>
          <cell r="L529" t="str">
            <v>matolindia@gmail.com;PRASHANTSOLANKI011@GMAIL.COM</v>
          </cell>
          <cell r="M529" t="str">
            <v>74051 11102, 7043731102</v>
          </cell>
          <cell r="N529" t="str">
            <v>SRT-PG-A-173</v>
          </cell>
          <cell r="O529" t="str">
            <v>A</v>
          </cell>
          <cell r="P529" t="str">
            <v>A</v>
          </cell>
        </row>
        <row r="530">
          <cell r="A530" t="str">
            <v>N-557</v>
          </cell>
          <cell r="B530">
            <v>529</v>
          </cell>
          <cell r="C530">
            <v>557</v>
          </cell>
          <cell r="D530" t="str">
            <v>TRISHLA ELECTRICAL SOLUTIONS</v>
          </cell>
          <cell r="E530" t="str">
            <v>303-HELIOS GALAXY CIRCLE</v>
          </cell>
          <cell r="F530" t="str">
            <v xml:space="preserve"> GREEN CITY Rd</v>
          </cell>
          <cell r="G530" t="str">
            <v xml:space="preserve"> PAL- SURAT</v>
          </cell>
          <cell r="H530" t="str">
            <v>SURAT</v>
          </cell>
          <cell r="I530">
            <v>395009</v>
          </cell>
          <cell r="J530" t="str">
            <v>24AAJFT0316M1Z6</v>
          </cell>
          <cell r="K530" t="str">
            <v>AAJFT0316M</v>
          </cell>
          <cell r="L530" t="str">
            <v>info@trishlaelectricals.com</v>
          </cell>
          <cell r="M530" t="str">
            <v>8980026865, 8980026868</v>
          </cell>
          <cell r="N530" t="str">
            <v>SRT-PG-A-084</v>
          </cell>
          <cell r="O530" t="str">
            <v>A</v>
          </cell>
          <cell r="P530" t="str">
            <v>A</v>
          </cell>
        </row>
        <row r="531">
          <cell r="A531" t="str">
            <v>N-558</v>
          </cell>
          <cell r="B531">
            <v>530</v>
          </cell>
          <cell r="C531">
            <v>558</v>
          </cell>
          <cell r="D531" t="str">
            <v>NIDHI ELECTRICALS</v>
          </cell>
          <cell r="E531" t="str">
            <v>27,V.N. Park Society ,</v>
          </cell>
          <cell r="F531" t="str">
            <v>Opp Deepkala Mall,</v>
          </cell>
          <cell r="G531" t="str">
            <v>Three Hanuman Road</v>
          </cell>
          <cell r="H531" t="str">
            <v>Deesa</v>
          </cell>
          <cell r="I531">
            <v>385535</v>
          </cell>
          <cell r="J531" t="str">
            <v>27ACUPT3670M2ZQ</v>
          </cell>
          <cell r="K531" t="str">
            <v>ACUPT3670M</v>
          </cell>
          <cell r="L531" t="str">
            <v>thakkarumang82@gmail.com</v>
          </cell>
          <cell r="M531" t="str">
            <v>9409322020, 9825615481</v>
          </cell>
          <cell r="O531" t="str">
            <v>B</v>
          </cell>
          <cell r="P531" t="str">
            <v>B</v>
          </cell>
        </row>
        <row r="532">
          <cell r="A532" t="str">
            <v>N-559</v>
          </cell>
          <cell r="B532">
            <v>531</v>
          </cell>
          <cell r="C532">
            <v>559</v>
          </cell>
          <cell r="D532" t="str">
            <v>Trisha Infrastructure Limited</v>
          </cell>
          <cell r="E532" t="str">
            <v>TRISHA62B VISHWAS COLONY</v>
          </cell>
          <cell r="F532" t="str">
            <v>JETALPUR ROAD</v>
          </cell>
          <cell r="G532" t="str">
            <v>VADODARA-390007</v>
          </cell>
          <cell r="H532" t="str">
            <v>VADODARA</v>
          </cell>
          <cell r="I532">
            <v>390007</v>
          </cell>
          <cell r="J532" t="str">
            <v>24AABCH6767M1Z5</v>
          </cell>
          <cell r="K532" t="str">
            <v>AABCH6767M</v>
          </cell>
          <cell r="L532" t="str">
            <v>epc@trishagroup.com</v>
          </cell>
          <cell r="M532">
            <v>6358788351</v>
          </cell>
          <cell r="N532" t="str">
            <v>SRT-PG-A-223</v>
          </cell>
          <cell r="O532" t="str">
            <v>A</v>
          </cell>
          <cell r="P532" t="str">
            <v>A</v>
          </cell>
        </row>
        <row r="533">
          <cell r="A533" t="str">
            <v>N-560</v>
          </cell>
          <cell r="B533">
            <v>532</v>
          </cell>
          <cell r="C533">
            <v>560</v>
          </cell>
          <cell r="D533" t="str">
            <v>TIRUPATI SOLAR</v>
          </cell>
          <cell r="E533" t="str">
            <v xml:space="preserve">C/49 Chandralok society </v>
          </cell>
          <cell r="F533" t="str">
            <v>Nr Jain Temple</v>
          </cell>
          <cell r="G533" t="str">
            <v>Vadodara</v>
          </cell>
          <cell r="H533" t="str">
            <v>VADODARA</v>
          </cell>
          <cell r="I533">
            <v>390011</v>
          </cell>
          <cell r="J533" t="str">
            <v>24BYUPP8455P1Z6</v>
          </cell>
          <cell r="K533" t="str">
            <v>BYUPP8455P</v>
          </cell>
          <cell r="L533" t="str">
            <v>tirupatisolar@hotmail.com</v>
          </cell>
          <cell r="M533" t="str">
            <v>9429255997, 7043343509</v>
          </cell>
          <cell r="N533" t="str">
            <v>SRT-PG-B-026</v>
          </cell>
          <cell r="O533" t="str">
            <v>B</v>
          </cell>
          <cell r="P533" t="str">
            <v>B</v>
          </cell>
        </row>
        <row r="534">
          <cell r="A534" t="str">
            <v>N-561</v>
          </cell>
          <cell r="B534">
            <v>533</v>
          </cell>
          <cell r="C534">
            <v>561</v>
          </cell>
          <cell r="D534" t="str">
            <v>TITAN ENERGY</v>
          </cell>
          <cell r="E534" t="str">
            <v>D-11 New Sankalp Complex</v>
          </cell>
          <cell r="F534" t="str">
            <v>Opp.Dr.Chikhaliya Hospital</v>
          </cell>
          <cell r="G534" t="str">
            <v>S.T.Road, Junagadh</v>
          </cell>
          <cell r="H534" t="str">
            <v>Junagadh</v>
          </cell>
          <cell r="I534">
            <v>362001</v>
          </cell>
          <cell r="J534" t="str">
            <v>24GGAPS9472N1ZK</v>
          </cell>
          <cell r="K534" t="str">
            <v>GGAPS9472N</v>
          </cell>
          <cell r="L534" t="str">
            <v>info@titanenergy.in</v>
          </cell>
          <cell r="M534" t="str">
            <v>9054825825, 9054925925</v>
          </cell>
          <cell r="O534" t="str">
            <v>B</v>
          </cell>
          <cell r="P534" t="str">
            <v>B</v>
          </cell>
        </row>
        <row r="535">
          <cell r="A535" t="str">
            <v>N-562</v>
          </cell>
          <cell r="B535">
            <v>534</v>
          </cell>
          <cell r="C535">
            <v>562</v>
          </cell>
          <cell r="D535" t="str">
            <v>TOUCHCORE CONSULTANCY</v>
          </cell>
          <cell r="E535" t="str">
            <v>GF-3ASHRAY COMPLEX</v>
          </cell>
          <cell r="F535" t="str">
            <v>NR. MEHSANANAGAR NIZAMPURA</v>
          </cell>
          <cell r="G535" t="str">
            <v xml:space="preserve"> VADODARA-390024</v>
          </cell>
          <cell r="H535" t="str">
            <v>VADODARA</v>
          </cell>
          <cell r="I535">
            <v>390024</v>
          </cell>
          <cell r="J535" t="str">
            <v>24DRSPS2608G1ZH</v>
          </cell>
          <cell r="K535" t="str">
            <v>DRSPS2608G</v>
          </cell>
          <cell r="L535" t="str">
            <v>touchcore27@gmail.com</v>
          </cell>
          <cell r="M535">
            <v>9909284285</v>
          </cell>
          <cell r="N535" t="str">
            <v>SRT-PG-B-271</v>
          </cell>
          <cell r="O535" t="str">
            <v>B</v>
          </cell>
          <cell r="P535" t="str">
            <v>B</v>
          </cell>
        </row>
        <row r="536">
          <cell r="A536" t="str">
            <v>N-563</v>
          </cell>
          <cell r="B536">
            <v>535</v>
          </cell>
          <cell r="C536">
            <v>563</v>
          </cell>
          <cell r="D536" t="str">
            <v>TROM INDUSTRIES LIMITED</v>
          </cell>
          <cell r="E536" t="str">
            <v>421, 4th Floor, Pramukh Tangent</v>
          </cell>
          <cell r="F536" t="str">
            <v>Sargasan</v>
          </cell>
          <cell r="G536" t="str">
            <v>Gandhinagar,</v>
          </cell>
          <cell r="H536" t="str">
            <v>GANDHINAGAR</v>
          </cell>
          <cell r="I536">
            <v>382421</v>
          </cell>
          <cell r="J536" t="str">
            <v>24AAHCT4511H1ZK</v>
          </cell>
          <cell r="K536" t="str">
            <v>AAHCT4511H</v>
          </cell>
          <cell r="L536" t="str">
            <v>jignesh@tromsolar.com</v>
          </cell>
          <cell r="M536" t="str">
            <v>9099911679, 9099911678</v>
          </cell>
          <cell r="N536" t="str">
            <v>SRT-PG-A-325</v>
          </cell>
          <cell r="O536" t="str">
            <v>A</v>
          </cell>
          <cell r="P536" t="str">
            <v>A</v>
          </cell>
        </row>
        <row r="537">
          <cell r="A537" t="str">
            <v>N-564</v>
          </cell>
          <cell r="B537">
            <v>536</v>
          </cell>
          <cell r="C537">
            <v>564</v>
          </cell>
          <cell r="D537" t="str">
            <v>Tru Value Solar pvt ltd</v>
          </cell>
          <cell r="E537" t="str">
            <v xml:space="preserve">501 5TH FLOOR R.K. CENTRE </v>
          </cell>
          <cell r="F537" t="str">
            <v xml:space="preserve">OPPOSITE SAFFRON COMPLEX FATEHGUNJ </v>
          </cell>
          <cell r="G537" t="str">
            <v>VADODARA</v>
          </cell>
          <cell r="H537" t="str">
            <v>VADODARA</v>
          </cell>
          <cell r="I537">
            <v>390002</v>
          </cell>
          <cell r="J537" t="str">
            <v>24AAJCA4060A1ZB</v>
          </cell>
          <cell r="K537" t="str">
            <v>AAJCA4060A</v>
          </cell>
          <cell r="L537" t="str">
            <v>truvaluesolar@gmail.com</v>
          </cell>
          <cell r="M537" t="str">
            <v>7433933777, 9898398994, 7043899789</v>
          </cell>
          <cell r="N537" t="str">
            <v>SRT-PG-A-168</v>
          </cell>
          <cell r="O537" t="str">
            <v>A</v>
          </cell>
          <cell r="P537" t="str">
            <v>A</v>
          </cell>
        </row>
        <row r="538">
          <cell r="A538" t="str">
            <v>N-565</v>
          </cell>
          <cell r="B538">
            <v>537</v>
          </cell>
          <cell r="C538">
            <v>565</v>
          </cell>
          <cell r="D538" t="str">
            <v>Voltech Engineers</v>
          </cell>
          <cell r="E538" t="str">
            <v>B 33, bhavna Soc.</v>
          </cell>
          <cell r="F538" t="str">
            <v>B/H L.B.S. Stadium</v>
          </cell>
          <cell r="G538" t="str">
            <v>Bapunagar</v>
          </cell>
          <cell r="H538" t="str">
            <v>AHMEDABAD</v>
          </cell>
          <cell r="I538">
            <v>380024</v>
          </cell>
          <cell r="J538" t="str">
            <v>24AALFV6682L1ZF</v>
          </cell>
          <cell r="K538" t="str">
            <v>AALFV6682L</v>
          </cell>
          <cell r="L538" t="str">
            <v>info@voltechengineers.com</v>
          </cell>
          <cell r="M538">
            <v>9979546190</v>
          </cell>
          <cell r="O538" t="str">
            <v>B</v>
          </cell>
          <cell r="P538" t="str">
            <v>B</v>
          </cell>
        </row>
        <row r="539">
          <cell r="A539" t="str">
            <v>N-566</v>
          </cell>
          <cell r="B539">
            <v>538</v>
          </cell>
          <cell r="C539">
            <v>566</v>
          </cell>
          <cell r="D539" t="str">
            <v>Ukel Automation LLP</v>
          </cell>
          <cell r="E539" t="str">
            <v>C/1-2, Payal Park Society</v>
          </cell>
          <cell r="F539" t="str">
            <v>Near GST Bhavan</v>
          </cell>
          <cell r="G539" t="str">
            <v>Subhapura,</v>
          </cell>
          <cell r="H539" t="str">
            <v>VADODARA</v>
          </cell>
          <cell r="I539">
            <v>390023</v>
          </cell>
          <cell r="J539" t="str">
            <v>24AAEFU0535E1ZM</v>
          </cell>
          <cell r="K539" t="str">
            <v>AAEFU0535E</v>
          </cell>
          <cell r="L539" t="str">
            <v>ukelautomation@gmail.com</v>
          </cell>
          <cell r="M539" t="str">
            <v>9898595642, 9998008889</v>
          </cell>
          <cell r="N539" t="str">
            <v>SRT-PG-B-162</v>
          </cell>
          <cell r="O539" t="str">
            <v>B</v>
          </cell>
          <cell r="P539" t="str">
            <v>B</v>
          </cell>
        </row>
        <row r="540">
          <cell r="A540" t="str">
            <v>N-567</v>
          </cell>
          <cell r="B540">
            <v>539</v>
          </cell>
          <cell r="C540">
            <v>567</v>
          </cell>
          <cell r="D540" t="str">
            <v>UMA CORPORATION</v>
          </cell>
          <cell r="E540" t="str">
            <v>A-88,Suvidha Tenament,Bombay Conductor,</v>
          </cell>
          <cell r="F540" t="str">
            <v>Ghodasar,Ahmedabad</v>
          </cell>
          <cell r="G540" t="str">
            <v>Ahmedabad</v>
          </cell>
          <cell r="H540" t="str">
            <v>Ahmedabad</v>
          </cell>
          <cell r="I540">
            <v>382445</v>
          </cell>
          <cell r="J540" t="str">
            <v>24BNBPP2125A1ZR</v>
          </cell>
          <cell r="K540" t="str">
            <v>BNBPP2125A</v>
          </cell>
          <cell r="L540" t="str">
            <v>info@zerolightbill.com</v>
          </cell>
          <cell r="M540">
            <v>8140846666</v>
          </cell>
          <cell r="O540" t="str">
            <v>B</v>
          </cell>
          <cell r="P540" t="str">
            <v>B</v>
          </cell>
        </row>
        <row r="541">
          <cell r="A541" t="str">
            <v>N-568</v>
          </cell>
          <cell r="B541">
            <v>540</v>
          </cell>
          <cell r="C541">
            <v>568</v>
          </cell>
          <cell r="D541" t="str">
            <v>UMIYA ENTERPRISE</v>
          </cell>
          <cell r="E541" t="str">
            <v>GF 659 PACHHLO VAS</v>
          </cell>
          <cell r="F541" t="str">
            <v xml:space="preserve"> JODHPUR GAM AHMEDABAD Ahmedabad</v>
          </cell>
          <cell r="G541" t="str">
            <v xml:space="preserve"> Ahmedabad 380015</v>
          </cell>
          <cell r="H541" t="str">
            <v>Ahmedabad</v>
          </cell>
          <cell r="I541">
            <v>380015</v>
          </cell>
          <cell r="J541" t="str">
            <v>24AACFU8043K1Z0</v>
          </cell>
          <cell r="K541" t="str">
            <v>AACFU8043K</v>
          </cell>
          <cell r="L541" t="str">
            <v>umiya_enterprise93@yahoo.in</v>
          </cell>
          <cell r="M541" t="str">
            <v>8866477430, 7573030179</v>
          </cell>
          <cell r="N541" t="str">
            <v>SRT-PG-B-281</v>
          </cell>
          <cell r="O541" t="str">
            <v>A</v>
          </cell>
          <cell r="P541" t="str">
            <v>A</v>
          </cell>
        </row>
        <row r="542">
          <cell r="A542" t="str">
            <v>N-569</v>
          </cell>
          <cell r="B542">
            <v>541</v>
          </cell>
          <cell r="C542">
            <v>569</v>
          </cell>
          <cell r="D542" t="str">
            <v>UMIYA ENTERPRISES</v>
          </cell>
          <cell r="E542" t="str">
            <v>519 LALITA TOWER DINESH MILL ROAD</v>
          </cell>
          <cell r="F542" t="str">
            <v xml:space="preserve"> B/H RAILWAY STATION</v>
          </cell>
          <cell r="G542" t="str">
            <v xml:space="preserve"> VADODARA</v>
          </cell>
          <cell r="H542" t="str">
            <v>VADODARA</v>
          </cell>
          <cell r="I542">
            <v>390007</v>
          </cell>
          <cell r="J542" t="str">
            <v>24AACFU1874A1ZK</v>
          </cell>
          <cell r="K542" t="str">
            <v>AACFU1874A</v>
          </cell>
          <cell r="L542" t="str">
            <v>umiyabaroda@gmail.com</v>
          </cell>
          <cell r="M542" t="str">
            <v>9824340708 , 9824027917</v>
          </cell>
          <cell r="N542" t="str">
            <v>SRT-PG-A-013</v>
          </cell>
          <cell r="O542" t="str">
            <v>B</v>
          </cell>
          <cell r="P542" t="str">
            <v>B</v>
          </cell>
        </row>
        <row r="543">
          <cell r="A543" t="str">
            <v>N-570</v>
          </cell>
          <cell r="B543">
            <v>542</v>
          </cell>
          <cell r="C543">
            <v>570</v>
          </cell>
          <cell r="D543" t="str">
            <v>UNIQUE ELECTRICAL</v>
          </cell>
          <cell r="E543" t="str">
            <v xml:space="preserve">A 107 2nd floor Avdhutnagar Soc </v>
          </cell>
          <cell r="F543" t="str">
            <v>near Dhanmora Katargam</v>
          </cell>
          <cell r="G543" t="str">
            <v>Surat</v>
          </cell>
          <cell r="H543" t="str">
            <v>SURAT</v>
          </cell>
          <cell r="I543">
            <v>395004</v>
          </cell>
          <cell r="J543" t="str">
            <v>24AAEFU6125E1ZG</v>
          </cell>
          <cell r="K543" t="str">
            <v>AAEFU6125E</v>
          </cell>
          <cell r="L543" t="str">
            <v>Uniqueelectrical2016@gmail.com</v>
          </cell>
          <cell r="M543" t="str">
            <v>8200558831, 9601894392, 9428742644</v>
          </cell>
          <cell r="N543" t="str">
            <v>SRT-PG-A-403</v>
          </cell>
          <cell r="O543" t="str">
            <v>A</v>
          </cell>
          <cell r="P543" t="str">
            <v>A</v>
          </cell>
        </row>
        <row r="544">
          <cell r="A544" t="str">
            <v>N-571</v>
          </cell>
          <cell r="B544">
            <v>543</v>
          </cell>
          <cell r="C544">
            <v>571</v>
          </cell>
          <cell r="D544" t="str">
            <v>UNIQUEPLUS SOLAR PRIVATE LIMITED</v>
          </cell>
          <cell r="E544" t="str">
            <v>Raw House No-24</v>
          </cell>
          <cell r="F544" t="str">
            <v>Ekta Park Raw House,Nr.GST Crossing</v>
          </cell>
          <cell r="G544" t="str">
            <v>New Ranip</v>
          </cell>
          <cell r="H544" t="str">
            <v>AHMEDABAD</v>
          </cell>
          <cell r="I544">
            <v>382480</v>
          </cell>
          <cell r="J544" t="str">
            <v>24AACCU4800B1Z0</v>
          </cell>
          <cell r="K544" t="str">
            <v>AACCU4800B</v>
          </cell>
          <cell r="L544" t="str">
            <v>uniqueplussolar@gmail.com</v>
          </cell>
          <cell r="M544" t="str">
            <v>9879609998, 9662052669</v>
          </cell>
          <cell r="O544" t="str">
            <v>B</v>
          </cell>
          <cell r="P544" t="str">
            <v>B</v>
          </cell>
        </row>
        <row r="545">
          <cell r="A545" t="str">
            <v>N-572</v>
          </cell>
          <cell r="B545">
            <v>544</v>
          </cell>
          <cell r="C545">
            <v>572</v>
          </cell>
          <cell r="D545" t="str">
            <v>STEELHACKS INDUSTRIES</v>
          </cell>
          <cell r="E545" t="str">
            <v xml:space="preserve">Plot No 525 Road No B21 GIDC </v>
          </cell>
          <cell r="F545" t="str">
            <v xml:space="preserve">Estate Vithal Udyognagar </v>
          </cell>
          <cell r="G545" t="str">
            <v>Anand-388121 Dist Anand</v>
          </cell>
          <cell r="H545" t="str">
            <v>ANAND</v>
          </cell>
          <cell r="I545">
            <v>388121</v>
          </cell>
          <cell r="J545" t="str">
            <v>24AAGFS6386K1ZO</v>
          </cell>
          <cell r="K545" t="str">
            <v>AAGFS6386K</v>
          </cell>
          <cell r="L545" t="str">
            <v>unisolsolar2000@yahoo.com</v>
          </cell>
          <cell r="M545" t="str">
            <v>9825049997, 02692-236156</v>
          </cell>
          <cell r="N545" t="str">
            <v>SRT-PG-B-332</v>
          </cell>
          <cell r="O545" t="str">
            <v>A</v>
          </cell>
          <cell r="P545" t="str">
            <v>A</v>
          </cell>
        </row>
        <row r="546">
          <cell r="A546" t="str">
            <v>N-573</v>
          </cell>
          <cell r="B546">
            <v>545</v>
          </cell>
          <cell r="C546">
            <v>573</v>
          </cell>
          <cell r="D546" t="str">
            <v>UNITY ENERGY SOLUTION</v>
          </cell>
          <cell r="E546" t="str">
            <v>104/First Floor Opp. DMART Mall Uttarsanda Road</v>
          </cell>
          <cell r="F546" t="str">
            <v xml:space="preserve">  NAdiad</v>
          </cell>
          <cell r="G546" t="str">
            <v xml:space="preserve"> NAdiad</v>
          </cell>
          <cell r="H546" t="str">
            <v>NAdiad</v>
          </cell>
          <cell r="I546">
            <v>387001</v>
          </cell>
          <cell r="J546" t="str">
            <v>24AAEFU2545C1ZK</v>
          </cell>
          <cell r="K546" t="str">
            <v>AAEFU2545C</v>
          </cell>
          <cell r="L546" t="str">
            <v>unityenergysolution@gmail.com</v>
          </cell>
          <cell r="M546">
            <v>9099094027</v>
          </cell>
          <cell r="N546" t="str">
            <v>SRT-PG-A-292</v>
          </cell>
          <cell r="O546" t="str">
            <v>A</v>
          </cell>
          <cell r="P546" t="str">
            <v>A</v>
          </cell>
        </row>
        <row r="547">
          <cell r="A547" t="str">
            <v>N-574</v>
          </cell>
          <cell r="B547">
            <v>546</v>
          </cell>
          <cell r="C547">
            <v>574</v>
          </cell>
          <cell r="D547" t="str">
            <v>Upvoltage Solutions LLP</v>
          </cell>
          <cell r="E547" t="str">
            <v xml:space="preserve">7ARADHANA SOCI </v>
          </cell>
          <cell r="F547" t="str">
            <v>JIVARAJPARK</v>
          </cell>
          <cell r="G547" t="str">
            <v>AHMEDABAD</v>
          </cell>
          <cell r="H547" t="str">
            <v>AHMEDABAD</v>
          </cell>
          <cell r="I547">
            <v>380051</v>
          </cell>
          <cell r="J547" t="str">
            <v>24AAFFU5399F1ZV</v>
          </cell>
          <cell r="K547" t="str">
            <v>AAFFU5399F</v>
          </cell>
          <cell r="L547" t="str">
            <v>SOLAR@UPVOLTAGE.CO.IN</v>
          </cell>
          <cell r="M547" t="str">
            <v>7600019796, 8690397161</v>
          </cell>
          <cell r="N547" t="str">
            <v>SRT-PG-B-337</v>
          </cell>
          <cell r="O547" t="str">
            <v>A</v>
          </cell>
          <cell r="P547" t="str">
            <v>B</v>
          </cell>
        </row>
        <row r="548">
          <cell r="A548" t="str">
            <v>N-575</v>
          </cell>
          <cell r="B548">
            <v>547</v>
          </cell>
          <cell r="C548">
            <v>575</v>
          </cell>
          <cell r="D548" t="str">
            <v>U R Energy (India) Pvt. Ltd.</v>
          </cell>
          <cell r="E548" t="str">
            <v>B/1 901-906 9th floor</v>
          </cell>
          <cell r="F548" t="str">
            <v xml:space="preserve"> Palladium Behind Divya Bhaskar Press Corporate Road Makarba</v>
          </cell>
          <cell r="G548" t="str">
            <v xml:space="preserve"> Ahmedabad</v>
          </cell>
          <cell r="H548" t="str">
            <v>AHMEDABAD</v>
          </cell>
          <cell r="I548">
            <v>380015</v>
          </cell>
          <cell r="J548" t="str">
            <v>24AADCV8692D1Z4</v>
          </cell>
          <cell r="K548" t="str">
            <v>AADCV8692D</v>
          </cell>
          <cell r="L548" t="str">
            <v>aasaxena@urenergyglobal.com</v>
          </cell>
          <cell r="M548" t="str">
            <v>9512040439 and 9512040431</v>
          </cell>
          <cell r="N548" t="str">
            <v>SRT-PG-A-014</v>
          </cell>
          <cell r="O548" t="str">
            <v>A</v>
          </cell>
          <cell r="P548" t="str">
            <v>A</v>
          </cell>
        </row>
        <row r="549">
          <cell r="A549" t="str">
            <v>N-576</v>
          </cell>
          <cell r="B549">
            <v>548</v>
          </cell>
          <cell r="C549">
            <v>576</v>
          </cell>
          <cell r="D549" t="str">
            <v>VAATI POWER</v>
          </cell>
          <cell r="E549" t="str">
            <v>150 Feet Ring Road,Near Raiya Circle,</v>
          </cell>
          <cell r="F549" t="str">
            <v>Rajkot</v>
          </cell>
          <cell r="G549" t="str">
            <v>Rajkot</v>
          </cell>
          <cell r="H549" t="str">
            <v>Rajkot</v>
          </cell>
          <cell r="I549">
            <v>360007</v>
          </cell>
          <cell r="J549" t="str">
            <v>24AASFV1061A1ZG</v>
          </cell>
          <cell r="K549" t="str">
            <v>AASFV1061A</v>
          </cell>
          <cell r="L549" t="str">
            <v>vaatipower@gmail.com</v>
          </cell>
          <cell r="M549">
            <v>9714200400</v>
          </cell>
          <cell r="O549" t="str">
            <v>B</v>
          </cell>
          <cell r="P549" t="str">
            <v>B</v>
          </cell>
        </row>
        <row r="550">
          <cell r="A550" t="str">
            <v>N-577</v>
          </cell>
          <cell r="B550">
            <v>549</v>
          </cell>
          <cell r="C550">
            <v>577</v>
          </cell>
          <cell r="D550" t="str">
            <v>INFRAX INTERNATIONAL</v>
          </cell>
          <cell r="E550" t="str">
            <v>303-Sanskar Heights,</v>
          </cell>
          <cell r="F550" t="str">
            <v>NR. Mavdi Circle</v>
          </cell>
          <cell r="G550" t="str">
            <v>150 FT Ring Road</v>
          </cell>
          <cell r="H550" t="str">
            <v>Rajkot</v>
          </cell>
          <cell r="I550">
            <v>360004</v>
          </cell>
          <cell r="J550" t="str">
            <v>24AAHFI6044F1ZL</v>
          </cell>
          <cell r="K550" t="str">
            <v>AAHFI6044F</v>
          </cell>
          <cell r="L550" t="str">
            <v>info@infraxinternational.com</v>
          </cell>
          <cell r="M550" t="str">
            <v>9408751996, 9033260985</v>
          </cell>
          <cell r="O550" t="str">
            <v>B</v>
          </cell>
          <cell r="P550" t="str">
            <v>B</v>
          </cell>
        </row>
        <row r="551">
          <cell r="A551" t="str">
            <v>N-578</v>
          </cell>
          <cell r="B551">
            <v>550</v>
          </cell>
          <cell r="C551">
            <v>578</v>
          </cell>
          <cell r="D551" t="str">
            <v>VALLABH CORPORATION</v>
          </cell>
          <cell r="E551" t="str">
            <v>T-19/3rd Floor,Sukan Mall,</v>
          </cell>
          <cell r="F551" t="str">
            <v>Nr.Rajsthan Hospital,Shahibag,Ahmedabad</v>
          </cell>
          <cell r="G551" t="str">
            <v>Ahmedabad</v>
          </cell>
          <cell r="H551" t="str">
            <v>Ahmedabad</v>
          </cell>
          <cell r="I551">
            <v>380004</v>
          </cell>
          <cell r="J551" t="str">
            <v>24AAMFV6767D1ZT</v>
          </cell>
          <cell r="K551" t="str">
            <v>AAMFV6767D</v>
          </cell>
          <cell r="L551" t="str">
            <v>infosolar@vallabhcorporation.com</v>
          </cell>
          <cell r="M551" t="str">
            <v>96625 09927</v>
          </cell>
          <cell r="O551" t="str">
            <v>A</v>
          </cell>
          <cell r="P551" t="str">
            <v>B</v>
          </cell>
        </row>
        <row r="552">
          <cell r="A552" t="str">
            <v>N-192</v>
          </cell>
          <cell r="B552">
            <v>551</v>
          </cell>
          <cell r="C552">
            <v>192</v>
          </cell>
          <cell r="D552" t="str">
            <v>G S Construction</v>
          </cell>
          <cell r="E552" t="str">
            <v xml:space="preserve">C-301 silver crest </v>
          </cell>
          <cell r="F552" t="str">
            <v>near green arcade pal adajan</v>
          </cell>
          <cell r="G552" t="str">
            <v>surat-394510</v>
          </cell>
          <cell r="H552" t="str">
            <v>SURAT</v>
          </cell>
          <cell r="I552">
            <v>394510</v>
          </cell>
          <cell r="J552" t="str">
            <v>24AHCPM7318N1Z3</v>
          </cell>
          <cell r="L552" t="str">
            <v>G.S.CONSTRUCTION07@GMAIL.COM</v>
          </cell>
          <cell r="M552" t="str">
            <v>9824460484, 7433943464</v>
          </cell>
          <cell r="N552" t="str">
            <v>SRT-PG-B-188</v>
          </cell>
          <cell r="O552" t="str">
            <v>A</v>
          </cell>
          <cell r="P552" t="str">
            <v>A</v>
          </cell>
        </row>
        <row r="553">
          <cell r="A553" t="str">
            <v>N-580</v>
          </cell>
          <cell r="B553">
            <v>552</v>
          </cell>
          <cell r="C553">
            <v>580</v>
          </cell>
          <cell r="D553" t="str">
            <v>VEDANTA SOLAR</v>
          </cell>
          <cell r="E553" t="str">
            <v>B-405, Angan Flat, Opp. Royal Paradise</v>
          </cell>
          <cell r="F553" t="str">
            <v>Nr. Rajput Samaj Wadi</v>
          </cell>
          <cell r="G553" t="str">
            <v>Maneja</v>
          </cell>
          <cell r="H553" t="str">
            <v>VADODARA</v>
          </cell>
          <cell r="I553">
            <v>390013</v>
          </cell>
          <cell r="J553" t="str">
            <v>24AASFV2443G1Z0</v>
          </cell>
          <cell r="K553" t="str">
            <v>AASFV2443G</v>
          </cell>
          <cell r="L553" t="str">
            <v>info.vedantasolar@gmail.com</v>
          </cell>
          <cell r="M553">
            <v>8140233119</v>
          </cell>
          <cell r="O553" t="str">
            <v>B</v>
          </cell>
          <cell r="P553" t="str">
            <v>B</v>
          </cell>
        </row>
        <row r="554">
          <cell r="A554" t="str">
            <v>N-581</v>
          </cell>
          <cell r="B554">
            <v>553</v>
          </cell>
          <cell r="C554">
            <v>581</v>
          </cell>
          <cell r="D554" t="str">
            <v>VEE SECURE</v>
          </cell>
          <cell r="E554" t="str">
            <v>311, Sunrise Mall, Near Mansi Cross Road</v>
          </cell>
          <cell r="F554" t="str">
            <v xml:space="preserve">Vastrapur, </v>
          </cell>
          <cell r="G554" t="str">
            <v>AHMEDABAD</v>
          </cell>
          <cell r="H554" t="str">
            <v>AHMEDABAD</v>
          </cell>
          <cell r="I554">
            <v>380015</v>
          </cell>
          <cell r="J554" t="str">
            <v>24DXGPS9940R1ZD</v>
          </cell>
          <cell r="K554" t="str">
            <v>DXGPS9940R</v>
          </cell>
          <cell r="L554" t="str">
            <v>veesecure.in@gmail.com</v>
          </cell>
          <cell r="M554">
            <v>9825070982</v>
          </cell>
          <cell r="O554" t="str">
            <v>B</v>
          </cell>
          <cell r="P554" t="str">
            <v>B</v>
          </cell>
        </row>
        <row r="555">
          <cell r="A555" t="str">
            <v>N-583</v>
          </cell>
          <cell r="B555">
            <v>554</v>
          </cell>
          <cell r="C555">
            <v>583</v>
          </cell>
          <cell r="D555" t="str">
            <v>VIDE ENERGY</v>
          </cell>
          <cell r="E555" t="str">
            <v>B/19 REVABHAI INDUSTRIAL ESTATE B/H PURVADEEP SOCIETY</v>
          </cell>
          <cell r="F555" t="str">
            <v xml:space="preserve"> CTM</v>
          </cell>
          <cell r="G555" t="str">
            <v xml:space="preserve"> AHMEDABAD</v>
          </cell>
          <cell r="H555" t="str">
            <v>AHMEDABAD</v>
          </cell>
          <cell r="I555">
            <v>380026</v>
          </cell>
          <cell r="J555" t="str">
            <v>24AAPFV1573J1ZR</v>
          </cell>
          <cell r="K555" t="str">
            <v>AAPFV1573J</v>
          </cell>
          <cell r="L555" t="str">
            <v>videenergy@gmail.com</v>
          </cell>
          <cell r="M555" t="str">
            <v>9712668268, 9998838508</v>
          </cell>
          <cell r="N555" t="str">
            <v>SRT-PG-B-339</v>
          </cell>
          <cell r="O555" t="str">
            <v>B</v>
          </cell>
          <cell r="P555" t="str">
            <v>B</v>
          </cell>
        </row>
        <row r="556">
          <cell r="A556" t="str">
            <v>N-584</v>
          </cell>
          <cell r="B556">
            <v>555</v>
          </cell>
          <cell r="C556">
            <v>584</v>
          </cell>
          <cell r="D556" t="str">
            <v>VIDHYA SOLAR ENTERPRISE</v>
          </cell>
          <cell r="E556" t="str">
            <v xml:space="preserve">PLOT NO.176 NR.RAMJI MANDIR AT AND </v>
          </cell>
          <cell r="F556" t="str">
            <v>PO.-NAVI SHINOL TA.-DHANSURA</v>
          </cell>
          <cell r="G556" t="str">
            <v>ARVALI</v>
          </cell>
          <cell r="H556" t="str">
            <v>DHANSURA</v>
          </cell>
          <cell r="I556">
            <v>383310</v>
          </cell>
          <cell r="J556" t="str">
            <v>24CGKPP1268D1ZG</v>
          </cell>
          <cell r="K556" t="str">
            <v>CGKPP1268D</v>
          </cell>
          <cell r="L556" t="str">
            <v>vidhya.solar@gmail.com; INFO@VIDHYASOLAR.COM</v>
          </cell>
          <cell r="M556" t="str">
            <v>9408408311, 7069011101</v>
          </cell>
          <cell r="N556" t="str">
            <v>SRT-PG-B-097</v>
          </cell>
          <cell r="O556" t="str">
            <v>B</v>
          </cell>
          <cell r="P556" t="str">
            <v>B</v>
          </cell>
        </row>
        <row r="557">
          <cell r="A557" t="str">
            <v>N-585</v>
          </cell>
          <cell r="B557">
            <v>556</v>
          </cell>
          <cell r="C557">
            <v>585</v>
          </cell>
          <cell r="D557" t="str">
            <v>Vimal Electronics</v>
          </cell>
          <cell r="E557" t="str">
            <v>E-48-49,GIDC,Electronics Zone,</v>
          </cell>
          <cell r="F557" t="str">
            <v>Sector-26,Gandhinagar-382028</v>
          </cell>
          <cell r="G557" t="str">
            <v>Gandhinagar</v>
          </cell>
          <cell r="H557" t="str">
            <v>Gandhinagar</v>
          </cell>
          <cell r="I557">
            <v>382028</v>
          </cell>
          <cell r="J557" t="str">
            <v>24AADFV4524D1ZJ</v>
          </cell>
          <cell r="K557" t="str">
            <v>AADFV4524D</v>
          </cell>
          <cell r="L557" t="str">
            <v>kcpatel@vimalelectronics.com</v>
          </cell>
          <cell r="M557" t="str">
            <v>079-23287571/73 , 9978979811</v>
          </cell>
          <cell r="O557" t="str">
            <v>A</v>
          </cell>
          <cell r="P557" t="str">
            <v>A</v>
          </cell>
        </row>
        <row r="558">
          <cell r="A558" t="str">
            <v>N-586</v>
          </cell>
          <cell r="B558">
            <v>557</v>
          </cell>
          <cell r="C558">
            <v>586</v>
          </cell>
          <cell r="D558" t="str">
            <v>satyam machinary</v>
          </cell>
          <cell r="E558" t="str">
            <v>A-32 Bhavani Complex</v>
          </cell>
          <cell r="F558" t="str">
            <v>Kamrej, Char Rasta</v>
          </cell>
          <cell r="G558" t="str">
            <v>Kamrej</v>
          </cell>
          <cell r="H558" t="str">
            <v>SURAT</v>
          </cell>
          <cell r="I558">
            <v>394185</v>
          </cell>
          <cell r="J558" t="str">
            <v>24AEBPG2678H1ZO</v>
          </cell>
          <cell r="K558" t="str">
            <v>AEBPG2678H</v>
          </cell>
          <cell r="L558" t="str">
            <v>satyamkamrej@gmail.com</v>
          </cell>
          <cell r="M558" t="str">
            <v>9426805830, 9427427651</v>
          </cell>
          <cell r="O558" t="str">
            <v>B</v>
          </cell>
          <cell r="P558" t="str">
            <v>B</v>
          </cell>
        </row>
        <row r="559">
          <cell r="A559" t="str">
            <v>N-588</v>
          </cell>
          <cell r="B559">
            <v>558</v>
          </cell>
          <cell r="C559">
            <v>588</v>
          </cell>
          <cell r="D559" t="str">
            <v>GREEN SOLAR ENERGY ENTERPRISES</v>
          </cell>
          <cell r="E559" t="str">
            <v>57, Forchune North, B/H Ghamthi Hotel</v>
          </cell>
          <cell r="F559" t="str">
            <v>Nr. Getco Sub Station, Nana Chiloda Cross Road</v>
          </cell>
          <cell r="G559" t="str">
            <v>Naroda Ring Road, Nana Chiloda, Naroda</v>
          </cell>
          <cell r="H559" t="str">
            <v>AHMEDABAD</v>
          </cell>
          <cell r="I559">
            <v>382350</v>
          </cell>
          <cell r="J559" t="str">
            <v>24ASIPP4056F1ZR</v>
          </cell>
          <cell r="K559" t="str">
            <v>ASIPP4056F</v>
          </cell>
          <cell r="L559" t="str">
            <v>vipul_patel608@yahoo.com,vipul.patel608@hotmail.com</v>
          </cell>
          <cell r="M559" t="str">
            <v>9712909823 / 9898106237</v>
          </cell>
          <cell r="N559" t="str">
            <v>SRT-PG-B-357</v>
          </cell>
          <cell r="O559" t="str">
            <v>B</v>
          </cell>
          <cell r="P559" t="str">
            <v>B</v>
          </cell>
        </row>
        <row r="560">
          <cell r="A560" t="str">
            <v>N-589</v>
          </cell>
          <cell r="B560">
            <v>559</v>
          </cell>
          <cell r="C560">
            <v>589</v>
          </cell>
          <cell r="D560" t="str">
            <v>VIRAJBHAI VISUBHAI KHACHAR</v>
          </cell>
          <cell r="E560" t="str">
            <v>AT TURKHA DARBARGADH</v>
          </cell>
          <cell r="F560" t="str">
            <v>BOTAD</v>
          </cell>
          <cell r="G560" t="str">
            <v>Botad</v>
          </cell>
          <cell r="H560" t="str">
            <v>Botad</v>
          </cell>
          <cell r="I560">
            <v>364710</v>
          </cell>
          <cell r="J560" t="str">
            <v>24AZXPK1464E2Z6</v>
          </cell>
          <cell r="K560" t="str">
            <v>AZXPK1464E</v>
          </cell>
          <cell r="L560" t="str">
            <v>gchauhan17388@gmail.com</v>
          </cell>
          <cell r="M560">
            <v>9898986662</v>
          </cell>
          <cell r="O560" t="str">
            <v>B</v>
          </cell>
          <cell r="P560" t="str">
            <v>B</v>
          </cell>
        </row>
        <row r="561">
          <cell r="A561" t="str">
            <v>N-590</v>
          </cell>
          <cell r="B561">
            <v>560</v>
          </cell>
          <cell r="C561">
            <v>590</v>
          </cell>
          <cell r="D561" t="str">
            <v>Virat Construction Co</v>
          </cell>
          <cell r="E561" t="str">
            <v>SHRI SADGURU ARCADE 2nd FLOOR OFFICE NO. 201</v>
          </cell>
          <cell r="F561" t="str">
            <v xml:space="preserve"> DHEBAR ROAD ONE WAY NEAR JIVAN COMMERCIAL BANK</v>
          </cell>
          <cell r="G561" t="str">
            <v xml:space="preserve"> RAJKOT- 360001</v>
          </cell>
          <cell r="H561" t="str">
            <v>RAJKOT</v>
          </cell>
          <cell r="I561">
            <v>360001</v>
          </cell>
          <cell r="J561" t="str">
            <v>24AALFV0483F1Z5</v>
          </cell>
          <cell r="K561" t="str">
            <v>AALFV0483F</v>
          </cell>
          <cell r="L561" t="str">
            <v>info@viratconstruction.com</v>
          </cell>
          <cell r="M561" t="str">
            <v>9909950605, 0281 2230223, 9375816722</v>
          </cell>
          <cell r="N561" t="str">
            <v>SRT-PG-A-148</v>
          </cell>
          <cell r="O561" t="str">
            <v>A</v>
          </cell>
          <cell r="P561" t="str">
            <v>A</v>
          </cell>
        </row>
        <row r="562">
          <cell r="A562" t="str">
            <v>N-591</v>
          </cell>
          <cell r="B562">
            <v>561</v>
          </cell>
          <cell r="C562">
            <v>591</v>
          </cell>
          <cell r="D562" t="str">
            <v>Waaree Energies Pvt. Ltd.</v>
          </cell>
          <cell r="E562" t="str">
            <v xml:space="preserve">602 western edge 1 western express  </v>
          </cell>
          <cell r="F562" t="str">
            <v>highway borival east</v>
          </cell>
          <cell r="G562" t="str">
            <v>Mumbai-400066</v>
          </cell>
          <cell r="H562" t="str">
            <v>MUMBAI</v>
          </cell>
          <cell r="I562">
            <v>400066</v>
          </cell>
          <cell r="J562" t="str">
            <v>27AAACA4043J1ZW</v>
          </cell>
          <cell r="K562" t="str">
            <v>AAACA4043J</v>
          </cell>
          <cell r="L562" t="str">
            <v>tender@waaree.com</v>
          </cell>
          <cell r="M562" t="str">
            <v>8291931002, 7622957585</v>
          </cell>
          <cell r="N562" t="str">
            <v>SRT-PG-A-099</v>
          </cell>
          <cell r="O562" t="str">
            <v>A</v>
          </cell>
          <cell r="P562" t="str">
            <v>A</v>
          </cell>
        </row>
        <row r="563">
          <cell r="A563" t="str">
            <v>N-592</v>
          </cell>
          <cell r="B563">
            <v>562</v>
          </cell>
          <cell r="C563">
            <v>592</v>
          </cell>
          <cell r="D563" t="str">
            <v>VISHWA TRADELINK</v>
          </cell>
          <cell r="E563" t="str">
            <v>Upper Level,Shop No-4,Arjun Tower,</v>
          </cell>
          <cell r="F563" t="str">
            <v>Opp. Jay shefali Row House,Shivranjani Cross Road,Satellite,Ahmedabad</v>
          </cell>
          <cell r="G563" t="str">
            <v>Ahmedabad</v>
          </cell>
          <cell r="H563" t="str">
            <v>AHMEDABAD</v>
          </cell>
          <cell r="I563">
            <v>380015</v>
          </cell>
          <cell r="J563" t="str">
            <v>24AMYPB2278H1ZT</v>
          </cell>
          <cell r="K563" t="str">
            <v>AMYPB2278H</v>
          </cell>
          <cell r="L563" t="str">
            <v>tradelink.vishwa@gmail.com</v>
          </cell>
          <cell r="M563">
            <v>9723331185</v>
          </cell>
          <cell r="O563" t="str">
            <v>B</v>
          </cell>
          <cell r="P563" t="str">
            <v>B</v>
          </cell>
        </row>
        <row r="564">
          <cell r="A564" t="str">
            <v>N-593</v>
          </cell>
          <cell r="B564">
            <v>563</v>
          </cell>
          <cell r="C564">
            <v>593</v>
          </cell>
          <cell r="D564" t="str">
            <v>GREEN WAVE ENERGY SOLUTION</v>
          </cell>
          <cell r="E564" t="str">
            <v>G.F. SHOP NO-11 MARUTI ARCADE</v>
          </cell>
          <cell r="F564" t="str">
            <v xml:space="preserve"> OPP.BHUMI COLD DRINKS PARIYA, Opp Dedal Patiya</v>
          </cell>
          <cell r="G564" t="str">
            <v xml:space="preserve"> OLPAD SURAT-394130.</v>
          </cell>
          <cell r="H564" t="str">
            <v>SURAT</v>
          </cell>
          <cell r="I564">
            <v>394130</v>
          </cell>
          <cell r="J564" t="str">
            <v>24CNOPP7149C1ZR</v>
          </cell>
          <cell r="K564" t="str">
            <v>CNOPP7149C1ZR</v>
          </cell>
          <cell r="L564" t="str">
            <v>greenwaveenergysolution00@gmail.com</v>
          </cell>
          <cell r="M564">
            <v>9724870870</v>
          </cell>
          <cell r="N564" t="str">
            <v>SRT-PG-B-115</v>
          </cell>
          <cell r="O564" t="str">
            <v>B</v>
          </cell>
          <cell r="P564" t="str">
            <v>B</v>
          </cell>
        </row>
        <row r="565">
          <cell r="A565" t="str">
            <v>N-594</v>
          </cell>
          <cell r="B565">
            <v>564</v>
          </cell>
          <cell r="C565">
            <v>594</v>
          </cell>
          <cell r="D565" t="str">
            <v>VIVAAN INFRA</v>
          </cell>
          <cell r="E565" t="str">
            <v>C/6 Jay Apartments Opp. Azad Society</v>
          </cell>
          <cell r="F565" t="str">
            <v xml:space="preserve"> Ambawadi</v>
          </cell>
          <cell r="G565" t="str">
            <v xml:space="preserve"> Ahmedabad</v>
          </cell>
          <cell r="H565" t="str">
            <v>AHMEDABAD</v>
          </cell>
          <cell r="I565">
            <v>380015</v>
          </cell>
          <cell r="J565" t="str">
            <v>24BDUPS5589J1ZH</v>
          </cell>
          <cell r="K565" t="str">
            <v>BDUPS5589J</v>
          </cell>
          <cell r="L565" t="str">
            <v>info@vivaaninfra.in</v>
          </cell>
          <cell r="M565" t="str">
            <v>9512320606, 9512320909</v>
          </cell>
          <cell r="N565" t="str">
            <v>SRT-PG-B-027</v>
          </cell>
          <cell r="O565" t="str">
            <v>B</v>
          </cell>
          <cell r="P565" t="str">
            <v>B</v>
          </cell>
        </row>
        <row r="566">
          <cell r="A566" t="str">
            <v>N-595</v>
          </cell>
          <cell r="B566">
            <v>565</v>
          </cell>
          <cell r="C566">
            <v>595</v>
          </cell>
          <cell r="D566" t="str">
            <v>VITRAG ENTERPRISE</v>
          </cell>
          <cell r="E566" t="str">
            <v>302SUNSHINE FLATSBEHIND MANINAGAR</v>
          </cell>
          <cell r="F566" t="str">
            <v>NANAVARACHHA</v>
          </cell>
          <cell r="G566" t="str">
            <v>SURAT-395006</v>
          </cell>
          <cell r="H566" t="str">
            <v>SURAT</v>
          </cell>
          <cell r="I566">
            <v>395006</v>
          </cell>
          <cell r="J566" t="str">
            <v>24CQBPD0939G1ZA</v>
          </cell>
          <cell r="K566" t="str">
            <v>CQBPD0939G</v>
          </cell>
          <cell r="L566" t="str">
            <v>VITRAG.ENTERPRISE@YAHOO.COM</v>
          </cell>
          <cell r="M566">
            <v>8866709860</v>
          </cell>
          <cell r="N566" t="str">
            <v>SRT-PG-B-088</v>
          </cell>
          <cell r="O566" t="str">
            <v>B</v>
          </cell>
          <cell r="P566" t="str">
            <v>B</v>
          </cell>
        </row>
        <row r="567">
          <cell r="A567" t="str">
            <v>N-596</v>
          </cell>
          <cell r="B567">
            <v>566</v>
          </cell>
          <cell r="C567">
            <v>596</v>
          </cell>
          <cell r="D567" t="str">
            <v>Farmson Enviro Care</v>
          </cell>
          <cell r="E567" t="str">
            <v>135 Pushkar Industrial Estate Phase I</v>
          </cell>
          <cell r="F567" t="str">
            <v xml:space="preserve"> Vatva GIDCRamol-Vatva Road Ahmedabad</v>
          </cell>
          <cell r="G567" t="str">
            <v xml:space="preserve"> Ahmedabad</v>
          </cell>
          <cell r="H567" t="str">
            <v>AHMEDABAD</v>
          </cell>
          <cell r="I567">
            <v>382445</v>
          </cell>
          <cell r="J567" t="str">
            <v>24AABFF1170F1Z1</v>
          </cell>
          <cell r="K567" t="str">
            <v>AABFF1170F</v>
          </cell>
          <cell r="L567" t="str">
            <v>maulik@farmsonsolar.com</v>
          </cell>
          <cell r="M567">
            <v>9687692733</v>
          </cell>
          <cell r="N567" t="str">
            <v>SRT-PG-A-202</v>
          </cell>
          <cell r="O567" t="str">
            <v>A</v>
          </cell>
          <cell r="P567" t="str">
            <v>A</v>
          </cell>
        </row>
        <row r="568">
          <cell r="A568" t="str">
            <v>N-597</v>
          </cell>
          <cell r="B568">
            <v>567</v>
          </cell>
          <cell r="C568">
            <v>597</v>
          </cell>
          <cell r="D568" t="str">
            <v>VOLCUR POWER PROJECTS</v>
          </cell>
          <cell r="E568" t="str">
            <v>A-403,Synergy Tower,Nrr. Vodafone House,</v>
          </cell>
          <cell r="F568" t="str">
            <v>Corporate Road,Prahaladnagar</v>
          </cell>
          <cell r="G568" t="str">
            <v>Ahmedabad</v>
          </cell>
          <cell r="H568" t="str">
            <v>Ahmedabad</v>
          </cell>
          <cell r="I568">
            <v>380015</v>
          </cell>
          <cell r="J568" t="str">
            <v>24CVYPS8995M4ZU</v>
          </cell>
          <cell r="K568" t="str">
            <v>CVYPS8995M</v>
          </cell>
          <cell r="L568" t="str">
            <v>VOLCURPOWERPROJECTS@GMAIL.COM</v>
          </cell>
          <cell r="M568">
            <v>9574797777</v>
          </cell>
          <cell r="O568" t="str">
            <v>B</v>
          </cell>
          <cell r="P568" t="str">
            <v>B</v>
          </cell>
        </row>
        <row r="569">
          <cell r="A569" t="str">
            <v>N-598</v>
          </cell>
          <cell r="B569">
            <v>568</v>
          </cell>
          <cell r="C569">
            <v>598</v>
          </cell>
          <cell r="D569" t="str">
            <v>VOLTA INC.</v>
          </cell>
          <cell r="E569" t="str">
            <v>Om Udhyog Nagar,Polt No-54/3,</v>
          </cell>
          <cell r="F569" t="str">
            <v>Nr. Khokhadad River,Ring Road,Kothariya</v>
          </cell>
          <cell r="G569" t="str">
            <v>Rajkot</v>
          </cell>
          <cell r="H569" t="str">
            <v>Rajkot</v>
          </cell>
          <cell r="I569">
            <v>360002</v>
          </cell>
          <cell r="J569" t="str">
            <v>24CNVPR5891J1ZY</v>
          </cell>
          <cell r="K569" t="str">
            <v>CNVPR5891J</v>
          </cell>
          <cell r="L569" t="str">
            <v>gibsanramani@gmail.com</v>
          </cell>
          <cell r="M569">
            <v>8866589940</v>
          </cell>
          <cell r="O569" t="str">
            <v>B</v>
          </cell>
          <cell r="P569" t="str">
            <v>B</v>
          </cell>
        </row>
        <row r="570">
          <cell r="A570" t="str">
            <v>N-599</v>
          </cell>
          <cell r="B570">
            <v>569</v>
          </cell>
          <cell r="C570">
            <v>599</v>
          </cell>
          <cell r="D570" t="str">
            <v>TEJ ENERGY LLP</v>
          </cell>
          <cell r="E570" t="str">
            <v>TIMES SQUARE-II B-308 NEAR AVLON HOTEL</v>
          </cell>
          <cell r="F570" t="str">
            <v xml:space="preserve"> BODAKDEV</v>
          </cell>
          <cell r="G570" t="str">
            <v xml:space="preserve"> AHMEDABAD- 380054</v>
          </cell>
          <cell r="H570" t="str">
            <v>AHMEDABAD</v>
          </cell>
          <cell r="I570">
            <v>380054</v>
          </cell>
          <cell r="J570" t="str">
            <v>24AAMFT3954A1ZA</v>
          </cell>
          <cell r="K570" t="str">
            <v>AAMFT3954A</v>
          </cell>
          <cell r="L570" t="str">
            <v>vppatelindia@gmail.com</v>
          </cell>
          <cell r="M570">
            <v>9426856508</v>
          </cell>
          <cell r="N570" t="str">
            <v>SRT-PG-B-079</v>
          </cell>
          <cell r="O570" t="str">
            <v>B</v>
          </cell>
          <cell r="P570" t="str">
            <v>B</v>
          </cell>
        </row>
        <row r="571">
          <cell r="A571" t="str">
            <v>N-600</v>
          </cell>
          <cell r="B571">
            <v>570</v>
          </cell>
          <cell r="C571">
            <v>600</v>
          </cell>
          <cell r="D571" t="str">
            <v>VRAJ BATTERIES AND POWER SOLUTION</v>
          </cell>
          <cell r="E571" t="str">
            <v xml:space="preserve">BEHIND BHAILY RLY STATION VADODARA </v>
          </cell>
          <cell r="F571" t="str">
            <v xml:space="preserve">PADRA ROAD </v>
          </cell>
          <cell r="G571" t="str">
            <v>VADODARA-391410</v>
          </cell>
          <cell r="H571" t="str">
            <v>VADODARA</v>
          </cell>
          <cell r="I571">
            <v>391410</v>
          </cell>
          <cell r="J571" t="str">
            <v>24AADFV5991Q1ZB</v>
          </cell>
          <cell r="K571" t="str">
            <v>AADFV5991Q</v>
          </cell>
          <cell r="L571" t="str">
            <v>satish_kapadia2001@yahoo.co.in</v>
          </cell>
          <cell r="M571">
            <v>9925084825</v>
          </cell>
          <cell r="N571" t="str">
            <v>SRT-PG-B-266</v>
          </cell>
          <cell r="O571" t="str">
            <v>B</v>
          </cell>
          <cell r="P571" t="str">
            <v>B</v>
          </cell>
        </row>
        <row r="572">
          <cell r="A572" t="str">
            <v>N-601</v>
          </cell>
          <cell r="B572">
            <v>571</v>
          </cell>
          <cell r="C572">
            <v>601</v>
          </cell>
          <cell r="D572" t="str">
            <v>VRG ENERGY INDIA PRIVATE LIMITED</v>
          </cell>
          <cell r="E572" t="str">
            <v>G-2119 Nr.Galaxy Stamping</v>
          </cell>
          <cell r="F572" t="str">
            <v>Kadvani Forge Road</v>
          </cell>
          <cell r="G572" t="str">
            <v>Kishan Gate-2 Metoda GIDC</v>
          </cell>
          <cell r="H572" t="str">
            <v>RAJKOT</v>
          </cell>
          <cell r="I572">
            <v>360021</v>
          </cell>
          <cell r="J572" t="str">
            <v>24AADCV5169M1ZV</v>
          </cell>
          <cell r="K572" t="str">
            <v>AADCV5169M</v>
          </cell>
          <cell r="L572" t="str">
            <v>info@vrgenergy.com</v>
          </cell>
          <cell r="M572">
            <v>7046047477</v>
          </cell>
          <cell r="O572" t="str">
            <v>A</v>
          </cell>
          <cell r="P572" t="str">
            <v>A</v>
          </cell>
        </row>
        <row r="573">
          <cell r="A573" t="str">
            <v>N-448</v>
          </cell>
          <cell r="B573">
            <v>572</v>
          </cell>
          <cell r="C573">
            <v>448</v>
          </cell>
          <cell r="D573" t="str">
            <v>SHIV SOLARTECH</v>
          </cell>
          <cell r="E573" t="str">
            <v>First Floor "OM MAA OM"</v>
          </cell>
          <cell r="F573" t="str">
            <v xml:space="preserve"> K.P.SHAH VADI RAMESHWARNAGAR</v>
          </cell>
          <cell r="G573" t="str">
            <v xml:space="preserve"> JAMNAGAR</v>
          </cell>
          <cell r="H573" t="str">
            <v>JAMNAGAR</v>
          </cell>
          <cell r="I573">
            <v>361008</v>
          </cell>
          <cell r="J573" t="str">
            <v>24ADSPJ8501A1ZU</v>
          </cell>
          <cell r="K573" t="str">
            <v>ADSPJ8501A</v>
          </cell>
          <cell r="L573" t="str">
            <v>Info.shivsolartech@gmail.com</v>
          </cell>
          <cell r="M573" t="str">
            <v>7069032200, 9099906387</v>
          </cell>
          <cell r="N573" t="str">
            <v>SRT-PG-B-124</v>
          </cell>
          <cell r="O573" t="str">
            <v>B</v>
          </cell>
          <cell r="P573" t="str">
            <v>B</v>
          </cell>
        </row>
        <row r="574">
          <cell r="A574" t="str">
            <v>N-604</v>
          </cell>
          <cell r="B574">
            <v>573</v>
          </cell>
          <cell r="C574">
            <v>604</v>
          </cell>
          <cell r="D574" t="str">
            <v>VTECH ENGINEERS</v>
          </cell>
          <cell r="E574" t="str">
            <v>B-1, Thakkar Bhanvan,</v>
          </cell>
          <cell r="F574" t="str">
            <v>Handloom Market</v>
          </cell>
          <cell r="G574" t="str">
            <v>Gandhibagh</v>
          </cell>
          <cell r="H574" t="str">
            <v>Gandhibagh</v>
          </cell>
          <cell r="I574">
            <v>440002</v>
          </cell>
          <cell r="J574" t="str">
            <v>27AGSPA0235F1ZQ</v>
          </cell>
          <cell r="K574" t="str">
            <v>AGSPA0235F</v>
          </cell>
          <cell r="L574" t="str">
            <v>vtech.engrs@gmail.com</v>
          </cell>
          <cell r="M574" t="str">
            <v>9923870005, 9372032323</v>
          </cell>
          <cell r="O574" t="str">
            <v>A</v>
          </cell>
          <cell r="P574" t="str">
            <v>A</v>
          </cell>
        </row>
        <row r="575">
          <cell r="A575" t="str">
            <v>N-605</v>
          </cell>
          <cell r="B575">
            <v>574</v>
          </cell>
          <cell r="C575">
            <v>605</v>
          </cell>
          <cell r="D575" t="str">
            <v>WEAGLE IMPEX</v>
          </cell>
          <cell r="E575" t="str">
            <v xml:space="preserve">USHA KIRAN </v>
          </cell>
          <cell r="F575" t="str">
            <v>MOTI TANKI CHOWK</v>
          </cell>
          <cell r="G575" t="str">
            <v>RAJKOT</v>
          </cell>
          <cell r="H575" t="str">
            <v>RAJKOT</v>
          </cell>
          <cell r="I575">
            <v>360001</v>
          </cell>
          <cell r="J575" t="str">
            <v>24AOHPB5540H1ZB</v>
          </cell>
          <cell r="K575" t="str">
            <v>AOGPB5540H1ZB</v>
          </cell>
          <cell r="L575" t="str">
            <v>MAIL@WEAGLE.IN</v>
          </cell>
          <cell r="M575" t="str">
            <v>9033000000, 9925888888</v>
          </cell>
          <cell r="N575" t="str">
            <v>SRT-PG-B-209</v>
          </cell>
          <cell r="O575" t="str">
            <v>B</v>
          </cell>
          <cell r="P575" t="str">
            <v>B</v>
          </cell>
        </row>
        <row r="576">
          <cell r="A576" t="str">
            <v>N-606</v>
          </cell>
          <cell r="B576">
            <v>575</v>
          </cell>
          <cell r="C576">
            <v>606</v>
          </cell>
          <cell r="D576" t="str">
            <v>Willsun Greentech</v>
          </cell>
          <cell r="E576" t="str">
            <v>A 4, 112, Orchid Greenfield</v>
          </cell>
          <cell r="F576" t="str">
            <v>Apple Wood Township,</v>
          </cell>
          <cell r="G576" t="str">
            <v>S P Ring Road,</v>
          </cell>
          <cell r="H576" t="str">
            <v>AHMEDABAD</v>
          </cell>
          <cell r="I576">
            <v>380058</v>
          </cell>
          <cell r="J576" t="str">
            <v>24AACFW8819R2ZB</v>
          </cell>
          <cell r="K576" t="str">
            <v>AACFW8819R</v>
          </cell>
          <cell r="L576" t="str">
            <v>Alpesh82.eva@gmail.com</v>
          </cell>
          <cell r="M576">
            <v>9925009964</v>
          </cell>
          <cell r="O576" t="str">
            <v>B</v>
          </cell>
          <cell r="P576" t="str">
            <v>B</v>
          </cell>
        </row>
        <row r="577">
          <cell r="A577" t="str">
            <v>N-607</v>
          </cell>
          <cell r="B577">
            <v>576</v>
          </cell>
          <cell r="C577">
            <v>607</v>
          </cell>
          <cell r="D577" t="str">
            <v>XOVAK DIGITAL (INDIA) PRIVATE LIMITED</v>
          </cell>
          <cell r="E577" t="str">
            <v>6-VIPUL SOCIETY</v>
          </cell>
          <cell r="F577" t="str">
            <v>27 PURSHOTTAM NAGAR</v>
          </cell>
          <cell r="G577" t="str">
            <v>BEHIND SAFFRON RESTAURANT,BPC
ROAD,AKOTA,</v>
          </cell>
          <cell r="H577" t="str">
            <v>VADODARA</v>
          </cell>
          <cell r="I577">
            <v>390020</v>
          </cell>
          <cell r="J577" t="str">
            <v>24AAACX2147E1ZP</v>
          </cell>
          <cell r="K577" t="str">
            <v>AAACX2147E</v>
          </cell>
          <cell r="L577" t="str">
            <v>raj@xovak.in</v>
          </cell>
          <cell r="M577">
            <v>9904399998</v>
          </cell>
          <cell r="O577" t="str">
            <v>B</v>
          </cell>
          <cell r="P577" t="str">
            <v>B</v>
          </cell>
        </row>
        <row r="578">
          <cell r="A578" t="str">
            <v>N-608</v>
          </cell>
          <cell r="B578">
            <v>577</v>
          </cell>
          <cell r="C578">
            <v>608</v>
          </cell>
          <cell r="D578" t="str">
            <v>YAMAS ENTERPRISE</v>
          </cell>
          <cell r="E578" t="str">
            <v>64, SATYAM PARK</v>
          </cell>
          <cell r="F578" t="str">
            <v>NEW 150 FT RING ROAD-2,</v>
          </cell>
          <cell r="G578" t="str">
            <v>MOTA MAUVA</v>
          </cell>
          <cell r="H578" t="str">
            <v>RAJKOT</v>
          </cell>
          <cell r="I578">
            <v>360004</v>
          </cell>
          <cell r="J578" t="str">
            <v>24AACFY0958M1ZS</v>
          </cell>
          <cell r="K578" t="str">
            <v>AACFY0958M</v>
          </cell>
          <cell r="L578" t="str">
            <v>yamasrenewsys@gmail.com</v>
          </cell>
          <cell r="M578">
            <v>9727928830</v>
          </cell>
          <cell r="N578" t="str">
            <v>SRT-PG-B-363</v>
          </cell>
          <cell r="O578" t="str">
            <v>B</v>
          </cell>
          <cell r="P578" t="str">
            <v>B</v>
          </cell>
        </row>
        <row r="579">
          <cell r="A579" t="str">
            <v>N-609</v>
          </cell>
          <cell r="B579">
            <v>578</v>
          </cell>
          <cell r="C579">
            <v>609</v>
          </cell>
          <cell r="D579" t="str">
            <v>yash corporation</v>
          </cell>
          <cell r="E579" t="str">
            <v>2/B Balkrishna Shopping Centre</v>
          </cell>
          <cell r="F579" t="str">
            <v xml:space="preserve">Opp. ST Workshop </v>
          </cell>
          <cell r="G579" t="str">
            <v>Mehsana</v>
          </cell>
          <cell r="H579" t="str">
            <v>MEHSANA</v>
          </cell>
          <cell r="I579">
            <v>384002</v>
          </cell>
          <cell r="J579" t="str">
            <v>24AGWPP5734A1Z9</v>
          </cell>
          <cell r="K579" t="str">
            <v>AGWPP5734A</v>
          </cell>
          <cell r="L579" t="str">
            <v>yashcorp_ram@yahoo.com</v>
          </cell>
          <cell r="M579">
            <v>9712952003</v>
          </cell>
          <cell r="O579" t="str">
            <v>B</v>
          </cell>
          <cell r="P579" t="str">
            <v>B</v>
          </cell>
        </row>
        <row r="580">
          <cell r="A580" t="str">
            <v>N-610</v>
          </cell>
          <cell r="B580">
            <v>579</v>
          </cell>
          <cell r="C580">
            <v>610</v>
          </cell>
          <cell r="D580" t="str">
            <v>THE NUJUM</v>
          </cell>
          <cell r="E580" t="str">
            <v>Block No. 1,2,3 Pl no. 39</v>
          </cell>
          <cell r="F580" t="str">
            <v>40 41 Merulaxmi Society Chanakya Marg</v>
          </cell>
          <cell r="G580" t="str">
            <v>Surat-395009</v>
          </cell>
          <cell r="H580" t="str">
            <v>SURAT</v>
          </cell>
          <cell r="I580">
            <v>395009</v>
          </cell>
          <cell r="J580" t="str">
            <v>24CLHPK7800G1Z9</v>
          </cell>
          <cell r="K580" t="str">
            <v>CLHPK7800G</v>
          </cell>
          <cell r="L580" t="str">
            <v>yasirkandoi12@gmail.com</v>
          </cell>
          <cell r="M580">
            <v>9375188422</v>
          </cell>
          <cell r="N580" t="str">
            <v>SRT-PG-A-324</v>
          </cell>
          <cell r="O580" t="str">
            <v>B</v>
          </cell>
          <cell r="P580" t="str">
            <v>B</v>
          </cell>
        </row>
        <row r="581">
          <cell r="A581" t="str">
            <v>N-611</v>
          </cell>
          <cell r="B581">
            <v>580</v>
          </cell>
          <cell r="C581">
            <v>611</v>
          </cell>
          <cell r="D581" t="str">
            <v>YELLOWFELLOW ENERGIES LLP</v>
          </cell>
          <cell r="E581" t="str">
            <v>B-204 Amrakunj Appartment,</v>
          </cell>
          <cell r="F581" t="str">
            <v>Opp. Tejas Vidyalaya, Ellora park</v>
          </cell>
          <cell r="G581" t="str">
            <v>VADODARA</v>
          </cell>
          <cell r="H581" t="str">
            <v>VADODARA</v>
          </cell>
          <cell r="I581">
            <v>390023</v>
          </cell>
          <cell r="J581" t="str">
            <v>24AACFY0764D1ZF</v>
          </cell>
          <cell r="K581" t="str">
            <v>AACFY0764D</v>
          </cell>
          <cell r="L581" t="str">
            <v>viraj@yellowfellow.in</v>
          </cell>
          <cell r="M581">
            <v>8866227339</v>
          </cell>
          <cell r="N581" t="str">
            <v>SRT-PG-A-152</v>
          </cell>
          <cell r="O581" t="str">
            <v>A</v>
          </cell>
          <cell r="P581" t="str">
            <v>A</v>
          </cell>
        </row>
        <row r="582">
          <cell r="A582" t="str">
            <v>N-612</v>
          </cell>
          <cell r="B582">
            <v>581</v>
          </cell>
          <cell r="C582">
            <v>612</v>
          </cell>
          <cell r="D582" t="str">
            <v>YUVAAN ENERGY PRIVATE LIMITED</v>
          </cell>
          <cell r="E582" t="str">
            <v>11A,Surabhi Park,Nr.Isanpur Chokdi,</v>
          </cell>
          <cell r="F582" t="str">
            <v>Opp.Kharawala Factory,Ahmedabad</v>
          </cell>
          <cell r="G582" t="str">
            <v>Ahmedabad</v>
          </cell>
          <cell r="H582" t="str">
            <v>Ahmedabad</v>
          </cell>
          <cell r="I582">
            <v>382443</v>
          </cell>
          <cell r="J582" t="str">
            <v>24AABCY0916F1ZO</v>
          </cell>
          <cell r="K582" t="str">
            <v>AABCY0916F</v>
          </cell>
          <cell r="L582" t="str">
            <v>yuvaanenergy@gmail.com</v>
          </cell>
          <cell r="M582" t="str">
            <v>9825045890 ,9879500822</v>
          </cell>
          <cell r="O582" t="str">
            <v>B</v>
          </cell>
          <cell r="P582" t="str">
            <v>B</v>
          </cell>
        </row>
        <row r="583">
          <cell r="A583" t="str">
            <v>N-613</v>
          </cell>
          <cell r="B583">
            <v>582</v>
          </cell>
          <cell r="C583">
            <v>613</v>
          </cell>
          <cell r="D583" t="str">
            <v>Zavich Infrastructure And Power Private Limited</v>
          </cell>
          <cell r="E583" t="str">
            <v>1838/2 Opp. Sachi Mata Mandir Laldrawaja</v>
          </cell>
          <cell r="F583" t="str">
            <v>Umreth</v>
          </cell>
          <cell r="G583" t="str">
            <v>Anand</v>
          </cell>
          <cell r="H583" t="str">
            <v>Anand</v>
          </cell>
          <cell r="I583">
            <v>388220</v>
          </cell>
          <cell r="J583" t="str">
            <v>24AABCZ3702E1ZR</v>
          </cell>
          <cell r="K583" t="str">
            <v>AABCZ3702E</v>
          </cell>
          <cell r="L583" t="str">
            <v>zavichinfrapower@yahoo.com</v>
          </cell>
          <cell r="M583">
            <v>9737741242</v>
          </cell>
          <cell r="O583" t="str">
            <v>B</v>
          </cell>
          <cell r="P583" t="str">
            <v>B</v>
          </cell>
        </row>
        <row r="584">
          <cell r="A584" t="str">
            <v>N-614</v>
          </cell>
          <cell r="B584">
            <v>583</v>
          </cell>
          <cell r="C584">
            <v>614</v>
          </cell>
          <cell r="D584" t="str">
            <v>Zebron Solar Power Solutions</v>
          </cell>
          <cell r="E584" t="str">
            <v>1701, Ambica chock</v>
          </cell>
          <cell r="F584" t="str">
            <v>Gadh, Palanpur</v>
          </cell>
          <cell r="G584" t="str">
            <v>Banaskantha,</v>
          </cell>
          <cell r="H584" t="str">
            <v>Banaskantha,</v>
          </cell>
          <cell r="I584">
            <v>385515</v>
          </cell>
          <cell r="J584" t="str">
            <v>24AABFZ1363L1Z1</v>
          </cell>
          <cell r="K584" t="str">
            <v>AABFZ1363L</v>
          </cell>
          <cell r="L584" t="str">
            <v>zebronsolar@gmail.com</v>
          </cell>
          <cell r="M584" t="str">
            <v>9998616847, 7043619353</v>
          </cell>
          <cell r="O584" t="str">
            <v>B</v>
          </cell>
          <cell r="P584" t="str">
            <v>B</v>
          </cell>
        </row>
        <row r="585">
          <cell r="A585" t="str">
            <v>N-615</v>
          </cell>
          <cell r="B585">
            <v>584</v>
          </cell>
          <cell r="C585">
            <v>615</v>
          </cell>
          <cell r="D585" t="str">
            <v>Zeepo Electrical Services Private Limited</v>
          </cell>
          <cell r="E585" t="str">
            <v>16, Hariom Society, At: Bavla</v>
          </cell>
          <cell r="F585" t="str">
            <v>Ahmedabad</v>
          </cell>
          <cell r="G585" t="str">
            <v>ahmedabad</v>
          </cell>
          <cell r="H585" t="str">
            <v>AHMEDABAD</v>
          </cell>
          <cell r="I585">
            <v>382220</v>
          </cell>
          <cell r="J585" t="str">
            <v>24AABCZ1334L1ZC</v>
          </cell>
          <cell r="K585" t="str">
            <v>AABCZ1334L</v>
          </cell>
          <cell r="L585" t="str">
            <v>zeepoelectricalservices@gmail.com</v>
          </cell>
          <cell r="M585" t="str">
            <v>9274303032, 9099906865, 9664823942</v>
          </cell>
          <cell r="O585" t="str">
            <v>B</v>
          </cell>
          <cell r="P585" t="str">
            <v>B</v>
          </cell>
        </row>
        <row r="586">
          <cell r="A586" t="str">
            <v>N-616</v>
          </cell>
          <cell r="B586">
            <v>585</v>
          </cell>
          <cell r="C586">
            <v>616</v>
          </cell>
          <cell r="D586" t="str">
            <v>ZMSE SOLAR ENERGY</v>
          </cell>
          <cell r="E586" t="str">
            <v>First Floor,Samrat Industrial Area,B/H S.T Workshop,</v>
          </cell>
          <cell r="F586" t="str">
            <v>Opp.Gunjan Roadlines,Gondal Road,Rajkot</v>
          </cell>
          <cell r="G586" t="str">
            <v>Rajkot</v>
          </cell>
          <cell r="H586" t="str">
            <v>Rajkot</v>
          </cell>
          <cell r="I586">
            <v>360004</v>
          </cell>
          <cell r="J586" t="str">
            <v>24AKMPR7279LZ8</v>
          </cell>
          <cell r="K586" t="str">
            <v>AKMPR7279L</v>
          </cell>
          <cell r="L586" t="str">
            <v>zmsesolarenergy@gmail.com</v>
          </cell>
          <cell r="M586">
            <v>9925118113</v>
          </cell>
          <cell r="O586" t="str">
            <v>B</v>
          </cell>
          <cell r="P586" t="str">
            <v>B</v>
          </cell>
        </row>
        <row r="587">
          <cell r="A587" t="str">
            <v>N-617</v>
          </cell>
          <cell r="B587">
            <v>586</v>
          </cell>
          <cell r="C587">
            <v>617</v>
          </cell>
          <cell r="D587" t="str">
            <v>Zodiac Energy Limited</v>
          </cell>
          <cell r="E587" t="str">
            <v>Upper Ground Floor 4-5-6 Milestone Building</v>
          </cell>
          <cell r="F587" t="str">
            <v xml:space="preserve"> Nr. Drive In CinemaDrive-In Road</v>
          </cell>
          <cell r="G587" t="str">
            <v xml:space="preserve"> AHMEDABAD</v>
          </cell>
          <cell r="H587" t="str">
            <v>AHMEDABAD</v>
          </cell>
          <cell r="I587">
            <v>380054</v>
          </cell>
          <cell r="J587" t="str">
            <v>24AAACZ1284C1ZN</v>
          </cell>
          <cell r="K587" t="str">
            <v>AAACZ1284C</v>
          </cell>
          <cell r="L587" t="str">
            <v>info@zodiacenergy.com;chintan@zodiacenergy.com</v>
          </cell>
          <cell r="M587" t="str">
            <v xml:space="preserve">9099913383, 079-29704116 </v>
          </cell>
          <cell r="N587" t="str">
            <v>SRT-PG-A-015</v>
          </cell>
          <cell r="O587" t="str">
            <v>A</v>
          </cell>
          <cell r="P587" t="str">
            <v>A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EOI No. N NO</v>
          </cell>
          <cell r="E1" t="str">
            <v>EOI No. N NO</v>
          </cell>
          <cell r="F1" t="str">
            <v>Name of Bidder</v>
          </cell>
        </row>
        <row r="2">
          <cell r="D2" t="str">
            <v>EOI 
N NO.</v>
          </cell>
          <cell r="E2" t="str">
            <v>EOI 
N NO.</v>
          </cell>
          <cell r="F2" t="str">
            <v>NAME</v>
          </cell>
        </row>
        <row r="3">
          <cell r="D3" t="str">
            <v>N-1</v>
          </cell>
          <cell r="E3">
            <v>1</v>
          </cell>
          <cell r="F3" t="str">
            <v>Suryance Solar</v>
          </cell>
        </row>
        <row r="4">
          <cell r="D4" t="str">
            <v>N-2</v>
          </cell>
          <cell r="E4">
            <v>2</v>
          </cell>
          <cell r="F4" t="str">
            <v>Omega Electricals</v>
          </cell>
        </row>
        <row r="5">
          <cell r="D5" t="str">
            <v>N-3</v>
          </cell>
          <cell r="E5">
            <v>3</v>
          </cell>
          <cell r="F5" t="str">
            <v>Shashwat Cleantech Pvt. Ltd.</v>
          </cell>
        </row>
        <row r="6">
          <cell r="D6" t="str">
            <v>N-4</v>
          </cell>
          <cell r="E6">
            <v>4</v>
          </cell>
          <cell r="F6" t="str">
            <v>4Sun Power</v>
          </cell>
        </row>
        <row r="7">
          <cell r="D7" t="str">
            <v>N-6</v>
          </cell>
          <cell r="E7">
            <v>6</v>
          </cell>
          <cell r="F7" t="str">
            <v>5 Rays Energy</v>
          </cell>
        </row>
        <row r="8">
          <cell r="D8" t="str">
            <v>N-7</v>
          </cell>
          <cell r="E8">
            <v>7</v>
          </cell>
          <cell r="F8" t="str">
            <v>Isun Solar Pvt Ltd</v>
          </cell>
        </row>
        <row r="9">
          <cell r="D9" t="str">
            <v>N-8</v>
          </cell>
          <cell r="E9">
            <v>8</v>
          </cell>
          <cell r="F9" t="str">
            <v>Parekh Power Systems</v>
          </cell>
        </row>
        <row r="10">
          <cell r="D10" t="str">
            <v>N-9</v>
          </cell>
          <cell r="E10">
            <v>9</v>
          </cell>
          <cell r="F10" t="str">
            <v>Aanjney Enterprise</v>
          </cell>
        </row>
        <row r="11">
          <cell r="D11" t="str">
            <v>N-10</v>
          </cell>
          <cell r="E11">
            <v>10</v>
          </cell>
          <cell r="F11" t="str">
            <v>Aaplug System</v>
          </cell>
        </row>
        <row r="12">
          <cell r="D12" t="str">
            <v>N-11</v>
          </cell>
          <cell r="E12">
            <v>11</v>
          </cell>
          <cell r="F12" t="str">
            <v>Aarush Enterprise</v>
          </cell>
        </row>
        <row r="13">
          <cell r="D13" t="str">
            <v>N-12</v>
          </cell>
          <cell r="E13">
            <v>12</v>
          </cell>
          <cell r="F13" t="str">
            <v>Aatish Solar</v>
          </cell>
        </row>
        <row r="14">
          <cell r="D14" t="str">
            <v>N-15</v>
          </cell>
          <cell r="E14">
            <v>15</v>
          </cell>
          <cell r="F14" t="str">
            <v>Abhishek Enterprises</v>
          </cell>
        </row>
        <row r="15">
          <cell r="D15" t="str">
            <v>N-16</v>
          </cell>
          <cell r="E15">
            <v>16</v>
          </cell>
          <cell r="F15" t="str">
            <v>Absol Energy</v>
          </cell>
        </row>
        <row r="16">
          <cell r="D16" t="str">
            <v>N-18</v>
          </cell>
          <cell r="E16">
            <v>18</v>
          </cell>
          <cell r="F16" t="str">
            <v>Acs Lighting Pvt Ltd</v>
          </cell>
        </row>
        <row r="17">
          <cell r="D17" t="str">
            <v>N-20</v>
          </cell>
          <cell r="E17">
            <v>20</v>
          </cell>
          <cell r="F17" t="str">
            <v>Shree Aadinath Corporation</v>
          </cell>
        </row>
        <row r="18">
          <cell r="D18" t="str">
            <v>N-21</v>
          </cell>
          <cell r="E18">
            <v>21</v>
          </cell>
          <cell r="F18" t="str">
            <v>Advance Solar Systems</v>
          </cell>
        </row>
        <row r="19">
          <cell r="D19" t="str">
            <v>N-22</v>
          </cell>
          <cell r="E19">
            <v>22</v>
          </cell>
          <cell r="F19" t="str">
            <v>Automation &amp; Engineering Services</v>
          </cell>
        </row>
        <row r="20">
          <cell r="D20" t="str">
            <v>N-23</v>
          </cell>
          <cell r="E20">
            <v>23</v>
          </cell>
          <cell r="F20" t="str">
            <v>Array Energy Solution</v>
          </cell>
        </row>
        <row r="21">
          <cell r="D21" t="str">
            <v>N-24</v>
          </cell>
          <cell r="E21">
            <v>24</v>
          </cell>
          <cell r="F21" t="str">
            <v>Ahmedabad Solar</v>
          </cell>
        </row>
        <row r="22">
          <cell r="D22" t="str">
            <v>N-25</v>
          </cell>
          <cell r="E22">
            <v>25</v>
          </cell>
          <cell r="F22" t="str">
            <v>Ailis Energy Private Limited</v>
          </cell>
        </row>
        <row r="23">
          <cell r="D23" t="str">
            <v>N-27</v>
          </cell>
          <cell r="E23">
            <v>27</v>
          </cell>
          <cell r="F23" t="str">
            <v>Akshar Energy Solutions</v>
          </cell>
        </row>
        <row r="24">
          <cell r="D24" t="str">
            <v>N-28</v>
          </cell>
          <cell r="E24">
            <v>28</v>
          </cell>
          <cell r="F24" t="str">
            <v>Aksharam Solar Energy Private Limited</v>
          </cell>
        </row>
        <row r="25">
          <cell r="D25" t="str">
            <v>N-29</v>
          </cell>
          <cell r="E25">
            <v>29</v>
          </cell>
          <cell r="F25" t="str">
            <v>Alfa Solar Energy</v>
          </cell>
        </row>
        <row r="26">
          <cell r="D26" t="str">
            <v>N-30</v>
          </cell>
          <cell r="E26">
            <v>30</v>
          </cell>
          <cell r="F26" t="str">
            <v>Amar Jyot Spray Pump</v>
          </cell>
        </row>
        <row r="27">
          <cell r="D27" t="str">
            <v>N-32</v>
          </cell>
          <cell r="E27">
            <v>32</v>
          </cell>
          <cell r="F27" t="str">
            <v>Madhav Enterprise</v>
          </cell>
        </row>
        <row r="28">
          <cell r="D28" t="str">
            <v>N-33</v>
          </cell>
          <cell r="E28">
            <v>33</v>
          </cell>
          <cell r="F28" t="str">
            <v>Ampbeat Solution</v>
          </cell>
        </row>
        <row r="29">
          <cell r="D29" t="str">
            <v>N-34</v>
          </cell>
          <cell r="E29">
            <v>34</v>
          </cell>
          <cell r="F29" t="str">
            <v>Ample Solar Private Limited</v>
          </cell>
        </row>
        <row r="30">
          <cell r="D30" t="str">
            <v>N-35</v>
          </cell>
          <cell r="E30">
            <v>35</v>
          </cell>
          <cell r="F30" t="str">
            <v>Amsuntech Solar</v>
          </cell>
        </row>
        <row r="31">
          <cell r="D31" t="str">
            <v>N-36</v>
          </cell>
          <cell r="E31">
            <v>36</v>
          </cell>
          <cell r="F31" t="str">
            <v>Amul Enterprise</v>
          </cell>
        </row>
        <row r="32">
          <cell r="D32" t="str">
            <v>N-37</v>
          </cell>
          <cell r="E32">
            <v>37</v>
          </cell>
          <cell r="F32" t="str">
            <v>Anadi Solar</v>
          </cell>
        </row>
        <row r="33">
          <cell r="D33" t="str">
            <v>N-38</v>
          </cell>
          <cell r="E33">
            <v>38</v>
          </cell>
          <cell r="F33" t="str">
            <v>Anany Urja</v>
          </cell>
        </row>
        <row r="34">
          <cell r="D34" t="str">
            <v>N-39</v>
          </cell>
          <cell r="E34">
            <v>39</v>
          </cell>
          <cell r="F34" t="str">
            <v>Ananya Solar Technologies</v>
          </cell>
        </row>
        <row r="35">
          <cell r="D35" t="str">
            <v>N-40</v>
          </cell>
          <cell r="E35">
            <v>40</v>
          </cell>
          <cell r="F35" t="str">
            <v>Om Sai Enterprise</v>
          </cell>
        </row>
        <row r="36">
          <cell r="D36" t="str">
            <v>N-41</v>
          </cell>
          <cell r="E36">
            <v>41</v>
          </cell>
          <cell r="F36" t="str">
            <v>Shreeji Enterprise</v>
          </cell>
        </row>
        <row r="37">
          <cell r="D37" t="str">
            <v>N-42</v>
          </cell>
          <cell r="E37">
            <v>42</v>
          </cell>
          <cell r="F37" t="str">
            <v>Ank Solar Energy</v>
          </cell>
        </row>
        <row r="38">
          <cell r="D38" t="str">
            <v>N-44</v>
          </cell>
          <cell r="E38">
            <v>44</v>
          </cell>
          <cell r="F38" t="str">
            <v>Reliant Technologys</v>
          </cell>
        </row>
        <row r="39">
          <cell r="D39" t="str">
            <v>N-45</v>
          </cell>
          <cell r="E39">
            <v>45</v>
          </cell>
          <cell r="F39" t="str">
            <v>Antares Technology</v>
          </cell>
        </row>
        <row r="40">
          <cell r="D40" t="str">
            <v>N-46</v>
          </cell>
          <cell r="E40">
            <v>46</v>
          </cell>
          <cell r="F40" t="str">
            <v>National Electricals &amp; Electronics Corporation</v>
          </cell>
        </row>
        <row r="41">
          <cell r="D41" t="str">
            <v>N-47</v>
          </cell>
          <cell r="E41">
            <v>47</v>
          </cell>
          <cell r="F41" t="str">
            <v>Apollo Solar Power</v>
          </cell>
        </row>
        <row r="42">
          <cell r="D42" t="str">
            <v>N-48</v>
          </cell>
          <cell r="E42">
            <v>48</v>
          </cell>
          <cell r="F42" t="str">
            <v>Aqua-Air Environmental Engineers Pvt. Ltd.</v>
          </cell>
        </row>
        <row r="43">
          <cell r="D43" t="str">
            <v>N-49</v>
          </cell>
          <cell r="E43">
            <v>49</v>
          </cell>
          <cell r="F43" t="str">
            <v>Arihaasolar Private Limited</v>
          </cell>
        </row>
        <row r="44">
          <cell r="D44" t="str">
            <v>N-50</v>
          </cell>
          <cell r="E44">
            <v>50</v>
          </cell>
          <cell r="F44" t="str">
            <v>Aris Solar</v>
          </cell>
        </row>
        <row r="45">
          <cell r="D45" t="str">
            <v>N-52</v>
          </cell>
          <cell r="E45">
            <v>52</v>
          </cell>
          <cell r="F45" t="str">
            <v>Arkay Solar Energy</v>
          </cell>
        </row>
        <row r="46">
          <cell r="D46" t="str">
            <v>N-53</v>
          </cell>
          <cell r="E46">
            <v>53</v>
          </cell>
          <cell r="F46" t="str">
            <v>Arraycom (India) Limited</v>
          </cell>
        </row>
        <row r="47">
          <cell r="D47" t="str">
            <v>N-54</v>
          </cell>
          <cell r="E47">
            <v>54</v>
          </cell>
          <cell r="F47" t="str">
            <v>Arun Solar Services</v>
          </cell>
        </row>
        <row r="48">
          <cell r="D48" t="str">
            <v>N-55</v>
          </cell>
          <cell r="E48">
            <v>55</v>
          </cell>
          <cell r="F48" t="str">
            <v>Sainath Poly Pack</v>
          </cell>
        </row>
        <row r="49">
          <cell r="D49" t="str">
            <v>N-56</v>
          </cell>
          <cell r="E49">
            <v>56</v>
          </cell>
          <cell r="F49" t="str">
            <v>R K Enterprise</v>
          </cell>
        </row>
        <row r="50">
          <cell r="D50" t="str">
            <v>N-57</v>
          </cell>
          <cell r="E50">
            <v>57</v>
          </cell>
          <cell r="F50" t="str">
            <v>Australain Premium Solar (India) Pvt. Ltd.</v>
          </cell>
        </row>
        <row r="51">
          <cell r="D51" t="str">
            <v>N-58</v>
          </cell>
          <cell r="E51">
            <v>58</v>
          </cell>
          <cell r="F51" t="str">
            <v>Bhaskar Ray Energy</v>
          </cell>
        </row>
        <row r="52">
          <cell r="D52" t="str">
            <v>N-60</v>
          </cell>
          <cell r="E52">
            <v>60</v>
          </cell>
          <cell r="F52" t="str">
            <v>Avee Energy</v>
          </cell>
        </row>
        <row r="53">
          <cell r="D53" t="str">
            <v>N-61</v>
          </cell>
          <cell r="E53">
            <v>61</v>
          </cell>
          <cell r="F53" t="str">
            <v>Avi Appliances Pvt Ltd</v>
          </cell>
        </row>
        <row r="54">
          <cell r="D54" t="str">
            <v>N-62</v>
          </cell>
          <cell r="E54">
            <v>62</v>
          </cell>
          <cell r="F54" t="str">
            <v>Avirat Energy Private Limited</v>
          </cell>
        </row>
        <row r="55">
          <cell r="D55" t="str">
            <v>N-64</v>
          </cell>
          <cell r="E55">
            <v>64</v>
          </cell>
          <cell r="F55" t="str">
            <v>Backbone Electricals</v>
          </cell>
        </row>
        <row r="56">
          <cell r="D56" t="str">
            <v>N-65</v>
          </cell>
          <cell r="E56">
            <v>65</v>
          </cell>
          <cell r="F56" t="str">
            <v>Badal Industries</v>
          </cell>
        </row>
        <row r="57">
          <cell r="D57" t="str">
            <v>N-66</v>
          </cell>
          <cell r="E57">
            <v>66</v>
          </cell>
          <cell r="F57" t="str">
            <v>Bala Enterprise</v>
          </cell>
        </row>
        <row r="58">
          <cell r="D58" t="str">
            <v>N-67</v>
          </cell>
          <cell r="E58">
            <v>67</v>
          </cell>
          <cell r="F58" t="str">
            <v>Bansari Enterprise</v>
          </cell>
        </row>
        <row r="59">
          <cell r="D59" t="str">
            <v>N-69</v>
          </cell>
          <cell r="E59">
            <v>69</v>
          </cell>
          <cell r="F59" t="str">
            <v>Shailee Projects Private Limited</v>
          </cell>
        </row>
        <row r="60">
          <cell r="D60" t="str">
            <v>N-70</v>
          </cell>
          <cell r="E60">
            <v>70</v>
          </cell>
          <cell r="F60" t="str">
            <v>Sanelite Solar Pvt Ltd</v>
          </cell>
        </row>
        <row r="61">
          <cell r="D61" t="str">
            <v>N-71</v>
          </cell>
          <cell r="E61">
            <v>71</v>
          </cell>
          <cell r="F61" t="str">
            <v>Believer Renewal Energy</v>
          </cell>
        </row>
        <row r="62">
          <cell r="D62" t="str">
            <v>N-72</v>
          </cell>
          <cell r="E62">
            <v>72</v>
          </cell>
          <cell r="F62" t="str">
            <v>Benchmark Agencies Pvt. Ltd.</v>
          </cell>
        </row>
        <row r="63">
          <cell r="D63" t="str">
            <v>N-73</v>
          </cell>
          <cell r="E63">
            <v>73</v>
          </cell>
          <cell r="F63" t="str">
            <v>Better Energies Llp</v>
          </cell>
        </row>
        <row r="64">
          <cell r="D64" t="str">
            <v>N-74</v>
          </cell>
          <cell r="E64">
            <v>74</v>
          </cell>
          <cell r="F64" t="str">
            <v>B G Patel Enterprise</v>
          </cell>
        </row>
        <row r="65">
          <cell r="D65" t="str">
            <v>N-75</v>
          </cell>
          <cell r="E65">
            <v>75</v>
          </cell>
          <cell r="F65" t="str">
            <v>Bhagwati Electricals</v>
          </cell>
        </row>
        <row r="66">
          <cell r="D66" t="str">
            <v>N-77</v>
          </cell>
          <cell r="E66">
            <v>77</v>
          </cell>
          <cell r="F66" t="str">
            <v>Bhanu Solar Rooftop</v>
          </cell>
        </row>
        <row r="67">
          <cell r="D67" t="str">
            <v>N-78</v>
          </cell>
          <cell r="E67">
            <v>78</v>
          </cell>
          <cell r="F67" t="str">
            <v>Bharat G Patel</v>
          </cell>
        </row>
        <row r="68">
          <cell r="D68" t="str">
            <v>N-79</v>
          </cell>
          <cell r="E68">
            <v>79</v>
          </cell>
          <cell r="F68" t="str">
            <v>The Solar City</v>
          </cell>
        </row>
        <row r="69">
          <cell r="D69" t="str">
            <v>N-80</v>
          </cell>
          <cell r="E69">
            <v>80</v>
          </cell>
          <cell r="F69" t="str">
            <v>Bhaskar Solar Enterprise</v>
          </cell>
        </row>
        <row r="70">
          <cell r="D70" t="str">
            <v>N-81</v>
          </cell>
          <cell r="E70">
            <v>81</v>
          </cell>
          <cell r="F70" t="str">
            <v>Bhavraj Electric Co.</v>
          </cell>
        </row>
        <row r="71">
          <cell r="D71" t="str">
            <v>N-82</v>
          </cell>
          <cell r="E71">
            <v>82</v>
          </cell>
          <cell r="F71" t="str">
            <v>Solartronics Energy</v>
          </cell>
        </row>
        <row r="72">
          <cell r="D72" t="str">
            <v>N-83</v>
          </cell>
          <cell r="E72">
            <v>83</v>
          </cell>
          <cell r="F72" t="str">
            <v>Bison Engineers</v>
          </cell>
        </row>
        <row r="73">
          <cell r="D73" t="str">
            <v>N-84</v>
          </cell>
          <cell r="E73">
            <v>84</v>
          </cell>
          <cell r="F73" t="str">
            <v>Blaze Corporation</v>
          </cell>
        </row>
        <row r="74">
          <cell r="D74" t="str">
            <v>N-85</v>
          </cell>
          <cell r="E74">
            <v>85</v>
          </cell>
          <cell r="F74" t="str">
            <v>Blaze Group</v>
          </cell>
        </row>
        <row r="75">
          <cell r="D75" t="str">
            <v>N-86</v>
          </cell>
          <cell r="E75">
            <v>86</v>
          </cell>
          <cell r="F75" t="str">
            <v>Bons Light Pvt Ltd</v>
          </cell>
        </row>
        <row r="76">
          <cell r="D76" t="str">
            <v>N-87</v>
          </cell>
          <cell r="E76">
            <v>87</v>
          </cell>
          <cell r="F76" t="str">
            <v>Bhaktinandan Power Private Limited</v>
          </cell>
        </row>
        <row r="77">
          <cell r="D77" t="str">
            <v>N-88</v>
          </cell>
          <cell r="E77">
            <v>88</v>
          </cell>
          <cell r="F77" t="str">
            <v>Brahmadip Enterprise</v>
          </cell>
        </row>
        <row r="78">
          <cell r="D78" t="str">
            <v>N-90</v>
          </cell>
          <cell r="E78">
            <v>90</v>
          </cell>
          <cell r="F78" t="str">
            <v>Photonics Watertech Pvt Ltd</v>
          </cell>
        </row>
        <row r="79">
          <cell r="D79" t="str">
            <v>N-92</v>
          </cell>
          <cell r="E79">
            <v>92</v>
          </cell>
          <cell r="F79" t="str">
            <v>Bysol Energy Solutions</v>
          </cell>
        </row>
        <row r="80">
          <cell r="D80" t="str">
            <v>N-93</v>
          </cell>
          <cell r="E80">
            <v>93</v>
          </cell>
          <cell r="F80" t="str">
            <v>Captain Polyplast Ltd.</v>
          </cell>
        </row>
        <row r="81">
          <cell r="D81" t="str">
            <v>N-94</v>
          </cell>
          <cell r="E81">
            <v>94</v>
          </cell>
          <cell r="F81" t="str">
            <v>Chemitex Exports Pvt Ltd</v>
          </cell>
        </row>
        <row r="82">
          <cell r="D82" t="str">
            <v>N-96</v>
          </cell>
          <cell r="E82">
            <v>96</v>
          </cell>
          <cell r="F82" t="str">
            <v>Ceyone Solar</v>
          </cell>
        </row>
        <row r="83">
          <cell r="D83" t="str">
            <v>N-97</v>
          </cell>
          <cell r="E83">
            <v>97</v>
          </cell>
          <cell r="F83" t="str">
            <v>Kirtan Marketing</v>
          </cell>
        </row>
        <row r="84">
          <cell r="D84" t="str">
            <v>N-100</v>
          </cell>
          <cell r="E84">
            <v>100</v>
          </cell>
          <cell r="F84" t="str">
            <v>Compass Energies</v>
          </cell>
        </row>
        <row r="85">
          <cell r="D85" t="str">
            <v>N-101</v>
          </cell>
          <cell r="E85">
            <v>101</v>
          </cell>
          <cell r="F85" t="str">
            <v>Cosmic Power Tech</v>
          </cell>
        </row>
        <row r="86">
          <cell r="D86" t="str">
            <v>N-102</v>
          </cell>
          <cell r="E86">
            <v>102</v>
          </cell>
          <cell r="F86" t="str">
            <v>Cosmic Energy And Engineering</v>
          </cell>
        </row>
        <row r="87">
          <cell r="D87" t="str">
            <v>N-104</v>
          </cell>
          <cell r="E87">
            <v>104</v>
          </cell>
          <cell r="F87" t="str">
            <v>Corwind Renergy Llp</v>
          </cell>
        </row>
        <row r="88">
          <cell r="D88" t="str">
            <v>N-105</v>
          </cell>
          <cell r="E88">
            <v>105</v>
          </cell>
          <cell r="F88" t="str">
            <v>Crystal Solar Energy</v>
          </cell>
        </row>
        <row r="89">
          <cell r="D89" t="str">
            <v>N-106</v>
          </cell>
          <cell r="E89">
            <v>106</v>
          </cell>
          <cell r="F89" t="str">
            <v>Crystasol Energy Solutions Private Limited</v>
          </cell>
        </row>
        <row r="90">
          <cell r="D90" t="str">
            <v>N-107</v>
          </cell>
          <cell r="E90">
            <v>107</v>
          </cell>
          <cell r="F90" t="str">
            <v>Nrg Technologists Pvt Ltd</v>
          </cell>
        </row>
        <row r="91">
          <cell r="D91" t="str">
            <v>N-108</v>
          </cell>
          <cell r="E91">
            <v>108</v>
          </cell>
          <cell r="F91" t="str">
            <v>D-Light Solar Energy Llp</v>
          </cell>
        </row>
        <row r="92">
          <cell r="D92" t="str">
            <v>N-109</v>
          </cell>
          <cell r="E92">
            <v>109</v>
          </cell>
          <cell r="F92" t="str">
            <v>Devyami Automatic Pumps And Controls Private Limited</v>
          </cell>
        </row>
        <row r="93">
          <cell r="D93" t="str">
            <v>N-110</v>
          </cell>
          <cell r="E93">
            <v>110</v>
          </cell>
          <cell r="F93" t="str">
            <v>Sahara Corporation Co.</v>
          </cell>
        </row>
        <row r="94">
          <cell r="D94" t="str">
            <v>N-111</v>
          </cell>
          <cell r="E94">
            <v>111</v>
          </cell>
          <cell r="F94" t="str">
            <v>Karmaa Solar Llp</v>
          </cell>
        </row>
        <row r="95">
          <cell r="D95" t="str">
            <v>N-112</v>
          </cell>
          <cell r="E95">
            <v>112</v>
          </cell>
          <cell r="F95" t="str">
            <v>Delta Solar Energy</v>
          </cell>
        </row>
        <row r="96">
          <cell r="D96" t="str">
            <v>N-114</v>
          </cell>
          <cell r="E96">
            <v>114</v>
          </cell>
          <cell r="F96" t="str">
            <v>Devdeep Electricals</v>
          </cell>
        </row>
        <row r="97">
          <cell r="D97" t="str">
            <v>N-115</v>
          </cell>
          <cell r="E97">
            <v>115</v>
          </cell>
          <cell r="F97" t="str">
            <v>D Force Power</v>
          </cell>
        </row>
        <row r="98">
          <cell r="D98" t="str">
            <v>N-116</v>
          </cell>
          <cell r="E98">
            <v>116</v>
          </cell>
          <cell r="F98" t="str">
            <v>Dhanlaxmi Electric Co</v>
          </cell>
        </row>
        <row r="99">
          <cell r="D99" t="str">
            <v>N-117</v>
          </cell>
          <cell r="E99">
            <v>117</v>
          </cell>
          <cell r="F99" t="str">
            <v>Sattva Energies</v>
          </cell>
        </row>
        <row r="100">
          <cell r="D100" t="str">
            <v>N-118</v>
          </cell>
          <cell r="E100">
            <v>118</v>
          </cell>
          <cell r="F100" t="str">
            <v>Tropical Solar Energy Pvt Ltd</v>
          </cell>
        </row>
        <row r="101">
          <cell r="D101" t="str">
            <v>N-119</v>
          </cell>
          <cell r="E101">
            <v>119</v>
          </cell>
          <cell r="F101" t="str">
            <v>Mk Electricals</v>
          </cell>
        </row>
        <row r="102">
          <cell r="D102" t="str">
            <v>N-120</v>
          </cell>
          <cell r="E102">
            <v>120</v>
          </cell>
          <cell r="F102" t="str">
            <v>Diman Overseas Private Limited</v>
          </cell>
        </row>
        <row r="103">
          <cell r="D103" t="str">
            <v>N-121</v>
          </cell>
          <cell r="E103">
            <v>121</v>
          </cell>
          <cell r="F103" t="str">
            <v>Dishachi Energy</v>
          </cell>
        </row>
        <row r="104">
          <cell r="D104" t="str">
            <v>N-125</v>
          </cell>
          <cell r="E104">
            <v>125</v>
          </cell>
          <cell r="F104" t="str">
            <v>Drashta Power Consultants Private Limited</v>
          </cell>
        </row>
        <row r="105">
          <cell r="D105" t="str">
            <v>N-126</v>
          </cell>
          <cell r="E105">
            <v>126</v>
          </cell>
          <cell r="F105" t="str">
            <v>Bapasitaram Electrical</v>
          </cell>
        </row>
        <row r="106">
          <cell r="D106" t="str">
            <v>N-127</v>
          </cell>
          <cell r="E106">
            <v>127</v>
          </cell>
          <cell r="F106" t="str">
            <v>Dsp Solar Technologies</v>
          </cell>
        </row>
        <row r="107">
          <cell r="D107" t="str">
            <v>N-128</v>
          </cell>
          <cell r="E107">
            <v>128</v>
          </cell>
          <cell r="F107" t="str">
            <v>Drays Energy Solutions</v>
          </cell>
        </row>
        <row r="108">
          <cell r="D108" t="str">
            <v>N-129</v>
          </cell>
          <cell r="E108">
            <v>129</v>
          </cell>
          <cell r="F108" t="str">
            <v>Ecowatt Energy</v>
          </cell>
        </row>
        <row r="109">
          <cell r="D109" t="str">
            <v>N-130</v>
          </cell>
          <cell r="E109">
            <v>130</v>
          </cell>
          <cell r="F109" t="str">
            <v>Ee Electric Co.</v>
          </cell>
        </row>
        <row r="110">
          <cell r="D110" t="str">
            <v>N-131</v>
          </cell>
          <cell r="E110">
            <v>131</v>
          </cell>
          <cell r="F110" t="str">
            <v>Efarm International Private Limited</v>
          </cell>
        </row>
        <row r="111">
          <cell r="D111" t="str">
            <v>N-132</v>
          </cell>
          <cell r="E111">
            <v>132</v>
          </cell>
          <cell r="F111" t="str">
            <v>Efficient Enertech Private Limited</v>
          </cell>
        </row>
        <row r="112">
          <cell r="D112" t="str">
            <v>N-133</v>
          </cell>
          <cell r="E112">
            <v>133</v>
          </cell>
          <cell r="F112" t="str">
            <v>Efforts Enterprises</v>
          </cell>
        </row>
        <row r="113">
          <cell r="D113" t="str">
            <v>N-134</v>
          </cell>
          <cell r="E113">
            <v>134</v>
          </cell>
          <cell r="F113" t="str">
            <v>Elec Power</v>
          </cell>
        </row>
        <row r="114">
          <cell r="D114" t="str">
            <v>N-135</v>
          </cell>
          <cell r="E114">
            <v>135</v>
          </cell>
          <cell r="F114" t="str">
            <v>Electro Line</v>
          </cell>
        </row>
        <row r="115">
          <cell r="D115" t="str">
            <v>N-136</v>
          </cell>
          <cell r="E115">
            <v>136</v>
          </cell>
          <cell r="F115" t="str">
            <v>Techno Electronics</v>
          </cell>
        </row>
        <row r="116">
          <cell r="D116" t="str">
            <v>N-138</v>
          </cell>
          <cell r="E116">
            <v>138</v>
          </cell>
          <cell r="F116" t="str">
            <v>Elite Energy Solutions</v>
          </cell>
        </row>
        <row r="117">
          <cell r="D117" t="str">
            <v>N-139</v>
          </cell>
          <cell r="E117">
            <v>139</v>
          </cell>
          <cell r="F117" t="str">
            <v>Ellume Solar Pvt. Ltd</v>
          </cell>
        </row>
        <row r="118">
          <cell r="D118" t="str">
            <v>N-140</v>
          </cell>
          <cell r="E118">
            <v>140</v>
          </cell>
          <cell r="F118" t="str">
            <v>Emisun Solar Private Limited</v>
          </cell>
        </row>
        <row r="119">
          <cell r="D119" t="str">
            <v>N-141</v>
          </cell>
          <cell r="E119">
            <v>141</v>
          </cell>
          <cell r="F119" t="str">
            <v>Emrox Electrotech</v>
          </cell>
        </row>
        <row r="120">
          <cell r="D120" t="str">
            <v>N-142</v>
          </cell>
          <cell r="E120">
            <v>142</v>
          </cell>
          <cell r="F120" t="str">
            <v>Energetic Solar</v>
          </cell>
        </row>
        <row r="121">
          <cell r="D121" t="str">
            <v>N-143</v>
          </cell>
          <cell r="E121">
            <v>143</v>
          </cell>
          <cell r="F121" t="str">
            <v>Energy Equipments</v>
          </cell>
        </row>
        <row r="122">
          <cell r="D122" t="str">
            <v>N-144</v>
          </cell>
          <cell r="E122">
            <v>144</v>
          </cell>
          <cell r="F122" t="str">
            <v>Energy Asset Solution Pvt Ltd</v>
          </cell>
        </row>
        <row r="123">
          <cell r="D123" t="str">
            <v>N-145</v>
          </cell>
          <cell r="E123">
            <v>145</v>
          </cell>
          <cell r="F123" t="str">
            <v>Enerzytech Induatries Private Limited</v>
          </cell>
        </row>
        <row r="124">
          <cell r="D124" t="str">
            <v>N-147</v>
          </cell>
          <cell r="E124">
            <v>147</v>
          </cell>
          <cell r="F124" t="str">
            <v>Equinox Solar Pvt. Ltd.</v>
          </cell>
        </row>
        <row r="125">
          <cell r="D125" t="str">
            <v>N-148</v>
          </cell>
          <cell r="E125">
            <v>148</v>
          </cell>
          <cell r="F125" t="str">
            <v>Ethical Engineering</v>
          </cell>
        </row>
        <row r="126">
          <cell r="D126" t="str">
            <v>N-150</v>
          </cell>
          <cell r="E126">
            <v>150</v>
          </cell>
          <cell r="F126" t="str">
            <v>Eurolite Solar</v>
          </cell>
        </row>
        <row r="127">
          <cell r="D127" t="str">
            <v>N-151</v>
          </cell>
          <cell r="E127">
            <v>151</v>
          </cell>
          <cell r="F127" t="str">
            <v>Eurosolar Energy Industries</v>
          </cell>
        </row>
        <row r="128">
          <cell r="D128" t="str">
            <v>N-152</v>
          </cell>
          <cell r="E128">
            <v>152</v>
          </cell>
          <cell r="F128" t="str">
            <v>Euro Solar System</v>
          </cell>
        </row>
        <row r="129">
          <cell r="D129" t="str">
            <v>N-153</v>
          </cell>
          <cell r="E129">
            <v>153</v>
          </cell>
          <cell r="F129" t="str">
            <v>Evitus Energy Solutions</v>
          </cell>
        </row>
        <row r="130">
          <cell r="D130" t="str">
            <v>N-154</v>
          </cell>
          <cell r="E130">
            <v>154</v>
          </cell>
          <cell r="F130" t="str">
            <v>Evotar Technologies Pvt Ltd</v>
          </cell>
        </row>
        <row r="131">
          <cell r="D131" t="str">
            <v>N-156</v>
          </cell>
          <cell r="E131">
            <v>156</v>
          </cell>
          <cell r="F131" t="str">
            <v>Flame Solren</v>
          </cell>
        </row>
        <row r="132">
          <cell r="D132" t="str">
            <v>N-157</v>
          </cell>
          <cell r="E132">
            <v>157</v>
          </cell>
          <cell r="F132" t="str">
            <v>Foursun Solar</v>
          </cell>
        </row>
        <row r="133">
          <cell r="D133" t="str">
            <v>N-158</v>
          </cell>
          <cell r="E133">
            <v>158</v>
          </cell>
          <cell r="F133" t="str">
            <v>Frelit Energy Private Limited</v>
          </cell>
        </row>
        <row r="134">
          <cell r="D134" t="str">
            <v>N-159</v>
          </cell>
          <cell r="E134">
            <v>159</v>
          </cell>
          <cell r="F134" t="str">
            <v>Fusion Technologies</v>
          </cell>
        </row>
        <row r="135">
          <cell r="D135" t="str">
            <v>N-160</v>
          </cell>
          <cell r="E135">
            <v>160</v>
          </cell>
          <cell r="F135" t="str">
            <v>G8 Solar Energy Llp</v>
          </cell>
        </row>
        <row r="136">
          <cell r="D136" t="str">
            <v>N-161</v>
          </cell>
          <cell r="E136">
            <v>161</v>
          </cell>
          <cell r="F136" t="str">
            <v>Shree Gajanand Energies</v>
          </cell>
        </row>
        <row r="137">
          <cell r="D137" t="str">
            <v>N-162</v>
          </cell>
          <cell r="E137">
            <v>162</v>
          </cell>
          <cell r="F137" t="str">
            <v>Gajanand Energy Infra</v>
          </cell>
        </row>
        <row r="138">
          <cell r="D138" t="str">
            <v>N-163</v>
          </cell>
          <cell r="E138">
            <v>163</v>
          </cell>
          <cell r="F138" t="str">
            <v>Gajgati Steel And Energy Private Limited</v>
          </cell>
        </row>
        <row r="139">
          <cell r="D139" t="str">
            <v>N-164</v>
          </cell>
          <cell r="E139">
            <v>164</v>
          </cell>
          <cell r="F139" t="str">
            <v>Pushpak Solar Energy</v>
          </cell>
        </row>
        <row r="140">
          <cell r="D140" t="str">
            <v>N-166</v>
          </cell>
          <cell r="E140">
            <v>166</v>
          </cell>
          <cell r="F140" t="str">
            <v>Gandhi Energy Pvt Ltd</v>
          </cell>
        </row>
        <row r="141">
          <cell r="D141" t="str">
            <v>N-167</v>
          </cell>
          <cell r="E141">
            <v>167</v>
          </cell>
          <cell r="F141" t="str">
            <v>Ganesh Corporation</v>
          </cell>
        </row>
        <row r="142">
          <cell r="D142" t="str">
            <v>N-168</v>
          </cell>
          <cell r="E142">
            <v>168</v>
          </cell>
          <cell r="F142" t="str">
            <v>Garuda Power</v>
          </cell>
        </row>
        <row r="143">
          <cell r="D143" t="str">
            <v>N-169</v>
          </cell>
          <cell r="E143">
            <v>169</v>
          </cell>
          <cell r="F143" t="str">
            <v>N M Power</v>
          </cell>
        </row>
        <row r="144">
          <cell r="D144" t="str">
            <v>N-170</v>
          </cell>
          <cell r="E144">
            <v>170</v>
          </cell>
          <cell r="F144" t="str">
            <v>Gayatri Transformer Service</v>
          </cell>
        </row>
        <row r="145">
          <cell r="D145" t="str">
            <v>N-171</v>
          </cell>
          <cell r="E145">
            <v>171</v>
          </cell>
          <cell r="F145" t="str">
            <v>Gayatri Solar Energy</v>
          </cell>
        </row>
        <row r="146">
          <cell r="D146" t="str">
            <v>N-172</v>
          </cell>
          <cell r="E146">
            <v>172</v>
          </cell>
          <cell r="F146" t="str">
            <v>Greenbrilliance Renewable Energy Llp</v>
          </cell>
        </row>
        <row r="147">
          <cell r="D147" t="str">
            <v>N-173</v>
          </cell>
          <cell r="E147">
            <v>173</v>
          </cell>
          <cell r="F147" t="str">
            <v>Greencube Energies Private Limited</v>
          </cell>
        </row>
        <row r="148">
          <cell r="D148" t="str">
            <v>N-174</v>
          </cell>
          <cell r="E148">
            <v>174</v>
          </cell>
          <cell r="F148" t="str">
            <v>Geetanjali Industries</v>
          </cell>
        </row>
        <row r="149">
          <cell r="D149" t="str">
            <v>N-175</v>
          </cell>
          <cell r="E149">
            <v>175</v>
          </cell>
          <cell r="F149" t="str">
            <v>Global Solar Energy</v>
          </cell>
        </row>
        <row r="150">
          <cell r="D150" t="str">
            <v>N-176</v>
          </cell>
          <cell r="E150">
            <v>176</v>
          </cell>
          <cell r="F150" t="str">
            <v>Go Green Solar</v>
          </cell>
        </row>
        <row r="151">
          <cell r="D151" t="str">
            <v>N-177</v>
          </cell>
          <cell r="E151">
            <v>177</v>
          </cell>
          <cell r="F151" t="str">
            <v>Golden Rays Energy</v>
          </cell>
        </row>
        <row r="152">
          <cell r="D152" t="str">
            <v>N-178</v>
          </cell>
          <cell r="E152">
            <v>178</v>
          </cell>
          <cell r="F152" t="str">
            <v>Goldi Solar Private Limited</v>
          </cell>
        </row>
        <row r="153">
          <cell r="D153" t="str">
            <v>N-179</v>
          </cell>
          <cell r="E153">
            <v>179</v>
          </cell>
          <cell r="F153" t="str">
            <v>Go Solar Energy</v>
          </cell>
        </row>
        <row r="154">
          <cell r="D154" t="str">
            <v>N-180</v>
          </cell>
          <cell r="E154">
            <v>180</v>
          </cell>
          <cell r="F154" t="str">
            <v>Gravity Energy</v>
          </cell>
        </row>
        <row r="155">
          <cell r="D155" t="str">
            <v>N-181</v>
          </cell>
          <cell r="E155">
            <v>181</v>
          </cell>
          <cell r="F155" t="str">
            <v>Greeneable Solar Solution</v>
          </cell>
        </row>
        <row r="156">
          <cell r="D156" t="str">
            <v>N-182</v>
          </cell>
          <cell r="E156">
            <v>182</v>
          </cell>
          <cell r="F156" t="str">
            <v>Green Energy</v>
          </cell>
        </row>
        <row r="157">
          <cell r="D157" t="str">
            <v>N-183</v>
          </cell>
          <cell r="E157">
            <v>183</v>
          </cell>
          <cell r="F157" t="str">
            <v>Green Era Enertech Private Limited)</v>
          </cell>
        </row>
        <row r="158">
          <cell r="D158" t="str">
            <v>N-184</v>
          </cell>
          <cell r="E158">
            <v>184</v>
          </cell>
          <cell r="F158" t="str">
            <v>Green E Technologies</v>
          </cell>
        </row>
        <row r="159">
          <cell r="D159" t="str">
            <v>N-185</v>
          </cell>
          <cell r="E159">
            <v>185</v>
          </cell>
          <cell r="F159" t="str">
            <v>Green Home Solar Power Solutions</v>
          </cell>
        </row>
        <row r="160">
          <cell r="D160" t="str">
            <v>N-186</v>
          </cell>
          <cell r="E160">
            <v>186</v>
          </cell>
          <cell r="F160" t="str">
            <v>Greenland</v>
          </cell>
        </row>
        <row r="161">
          <cell r="D161" t="str">
            <v>N-187</v>
          </cell>
          <cell r="E161">
            <v>187</v>
          </cell>
          <cell r="F161" t="str">
            <v>Green Earth Solar</v>
          </cell>
        </row>
        <row r="162">
          <cell r="D162" t="str">
            <v>N-188</v>
          </cell>
          <cell r="E162">
            <v>188</v>
          </cell>
          <cell r="F162" t="str">
            <v>Green Tech Solar Corporation</v>
          </cell>
        </row>
        <row r="163">
          <cell r="D163" t="str">
            <v>N-189</v>
          </cell>
          <cell r="E163">
            <v>189</v>
          </cell>
          <cell r="F163" t="str">
            <v>Greyanas Industries Private Limited</v>
          </cell>
        </row>
        <row r="164">
          <cell r="D164" t="str">
            <v>N-190</v>
          </cell>
          <cell r="E164">
            <v>190</v>
          </cell>
          <cell r="F164" t="str">
            <v>Growth Power</v>
          </cell>
        </row>
        <row r="165">
          <cell r="D165" t="str">
            <v>N-191</v>
          </cell>
          <cell r="E165">
            <v>191</v>
          </cell>
          <cell r="F165" t="str">
            <v>Gandhi Solar And Engineering Private Limited</v>
          </cell>
        </row>
        <row r="166">
          <cell r="D166" t="str">
            <v>N-192</v>
          </cell>
          <cell r="E166">
            <v>192</v>
          </cell>
          <cell r="F166" t="str">
            <v>G S Construction</v>
          </cell>
        </row>
        <row r="167">
          <cell r="D167" t="str">
            <v>N-193</v>
          </cell>
          <cell r="E167">
            <v>193</v>
          </cell>
          <cell r="F167" t="str">
            <v>Gujarat Sun Energy</v>
          </cell>
        </row>
        <row r="168">
          <cell r="D168" t="str">
            <v>N-194</v>
          </cell>
          <cell r="E168">
            <v>194</v>
          </cell>
          <cell r="F168" t="str">
            <v>Gs Powertech</v>
          </cell>
        </row>
        <row r="169">
          <cell r="D169" t="str">
            <v>N-195</v>
          </cell>
          <cell r="E169">
            <v>195</v>
          </cell>
          <cell r="F169" t="str">
            <v>Gujarat Energy</v>
          </cell>
        </row>
        <row r="170">
          <cell r="D170" t="str">
            <v>N-196</v>
          </cell>
          <cell r="E170">
            <v>196</v>
          </cell>
          <cell r="F170" t="str">
            <v>Gurukrupa Solar And Agro Industries</v>
          </cell>
        </row>
        <row r="171">
          <cell r="D171" t="str">
            <v>N-197</v>
          </cell>
          <cell r="E171">
            <v>197</v>
          </cell>
          <cell r="F171" t="str">
            <v>Gwe Infra Projects Private Limited</v>
          </cell>
        </row>
        <row r="172">
          <cell r="D172" t="str">
            <v>N-199</v>
          </cell>
          <cell r="E172">
            <v>199</v>
          </cell>
          <cell r="F172" t="str">
            <v>Nes Energy Solutions</v>
          </cell>
        </row>
        <row r="173">
          <cell r="D173" t="str">
            <v>N-200</v>
          </cell>
          <cell r="E173">
            <v>200</v>
          </cell>
          <cell r="F173" t="str">
            <v>Hari Om Engineering</v>
          </cell>
        </row>
        <row r="174">
          <cell r="D174" t="str">
            <v>N-201</v>
          </cell>
          <cell r="E174">
            <v>201</v>
          </cell>
          <cell r="F174" t="str">
            <v>Hari Om Solar Energy</v>
          </cell>
        </row>
        <row r="175">
          <cell r="D175" t="str">
            <v>N-202</v>
          </cell>
          <cell r="E175">
            <v>202</v>
          </cell>
          <cell r="F175" t="str">
            <v>Haripriy Industries</v>
          </cell>
        </row>
        <row r="176">
          <cell r="D176" t="str">
            <v>N-203</v>
          </cell>
          <cell r="E176">
            <v>203</v>
          </cell>
          <cell r="F176" t="str">
            <v>Sarjan Infratech</v>
          </cell>
        </row>
        <row r="177">
          <cell r="D177" t="str">
            <v>N-204</v>
          </cell>
          <cell r="E177">
            <v>204</v>
          </cell>
          <cell r="F177" t="str">
            <v>Heaven Solar Energy Private Limited</v>
          </cell>
        </row>
        <row r="178">
          <cell r="D178" t="str">
            <v>N-206</v>
          </cell>
          <cell r="E178">
            <v>206</v>
          </cell>
          <cell r="F178" t="str">
            <v>Helios Natural Energy</v>
          </cell>
        </row>
        <row r="179">
          <cell r="D179" t="str">
            <v>N-207</v>
          </cell>
          <cell r="E179">
            <v>207</v>
          </cell>
          <cell r="F179" t="str">
            <v>Helios Selene</v>
          </cell>
        </row>
        <row r="180">
          <cell r="D180" t="str">
            <v>N-209</v>
          </cell>
          <cell r="E180">
            <v>209</v>
          </cell>
          <cell r="F180" t="str">
            <v>Hi-Tech Energy</v>
          </cell>
        </row>
        <row r="181">
          <cell r="D181" t="str">
            <v>N-210</v>
          </cell>
          <cell r="E181">
            <v>210</v>
          </cell>
          <cell r="F181" t="str">
            <v>Hi Tech Transpower Private Limited</v>
          </cell>
        </row>
        <row r="182">
          <cell r="D182" t="str">
            <v>N-211</v>
          </cell>
          <cell r="E182">
            <v>211</v>
          </cell>
          <cell r="F182" t="str">
            <v>Vaghasia Hitesh B</v>
          </cell>
        </row>
        <row r="183">
          <cell r="D183" t="str">
            <v>N-212</v>
          </cell>
          <cell r="E183">
            <v>212</v>
          </cell>
          <cell r="F183" t="str">
            <v>Newyork Eng Co.</v>
          </cell>
        </row>
        <row r="184">
          <cell r="D184" t="str">
            <v>N-213</v>
          </cell>
          <cell r="E184">
            <v>213</v>
          </cell>
          <cell r="F184" t="str">
            <v>Hitesh Light Decoration</v>
          </cell>
        </row>
        <row r="185">
          <cell r="D185" t="str">
            <v>N-214</v>
          </cell>
          <cell r="E185">
            <v>214</v>
          </cell>
          <cell r="F185" t="str">
            <v>Ohm Electrical Engineer</v>
          </cell>
        </row>
        <row r="186">
          <cell r="D186" t="str">
            <v>N-215</v>
          </cell>
          <cell r="E186">
            <v>215</v>
          </cell>
          <cell r="F186" t="str">
            <v>Urjastrot Enterprise</v>
          </cell>
        </row>
        <row r="187">
          <cell r="D187" t="str">
            <v>N-216</v>
          </cell>
          <cell r="E187">
            <v>216</v>
          </cell>
          <cell r="F187" t="str">
            <v>H &amp; S Enginering</v>
          </cell>
        </row>
        <row r="188">
          <cell r="D188" t="str">
            <v>N-217</v>
          </cell>
          <cell r="E188">
            <v>217</v>
          </cell>
          <cell r="F188" t="str">
            <v>Hypotenuse Energy</v>
          </cell>
        </row>
        <row r="189">
          <cell r="D189" t="str">
            <v>N-218</v>
          </cell>
          <cell r="E189">
            <v>218</v>
          </cell>
          <cell r="F189" t="str">
            <v>Icon Energy</v>
          </cell>
        </row>
        <row r="190">
          <cell r="D190" t="str">
            <v>N-220</v>
          </cell>
          <cell r="E190">
            <v>220</v>
          </cell>
          <cell r="F190" t="str">
            <v>Imperium Powertech</v>
          </cell>
        </row>
        <row r="191">
          <cell r="D191" t="str">
            <v>N-222</v>
          </cell>
          <cell r="E191">
            <v>222</v>
          </cell>
          <cell r="F191" t="str">
            <v>Infinity Solar</v>
          </cell>
        </row>
        <row r="192">
          <cell r="D192" t="str">
            <v>N-223</v>
          </cell>
          <cell r="E192">
            <v>223</v>
          </cell>
          <cell r="F192" t="str">
            <v>Infinity Solar</v>
          </cell>
        </row>
        <row r="193">
          <cell r="D193" t="str">
            <v>N-225</v>
          </cell>
          <cell r="E193">
            <v>225</v>
          </cell>
          <cell r="F193" t="str">
            <v>Inox Solar Energy</v>
          </cell>
        </row>
        <row r="194">
          <cell r="D194" t="str">
            <v>N-227</v>
          </cell>
          <cell r="E194">
            <v>227</v>
          </cell>
          <cell r="F194" t="str">
            <v>Inventrik Enterprise</v>
          </cell>
        </row>
        <row r="195">
          <cell r="D195" t="str">
            <v>N-229</v>
          </cell>
          <cell r="E195">
            <v>229</v>
          </cell>
          <cell r="F195" t="str">
            <v>Italiya Solar</v>
          </cell>
        </row>
        <row r="196">
          <cell r="D196" t="str">
            <v>N-231</v>
          </cell>
          <cell r="E196">
            <v>231</v>
          </cell>
          <cell r="F196" t="str">
            <v>Jaiganga Solar Energy Private Limited</v>
          </cell>
        </row>
        <row r="197">
          <cell r="D197" t="str">
            <v>N-232</v>
          </cell>
          <cell r="E197">
            <v>232</v>
          </cell>
          <cell r="F197" t="str">
            <v>Jaimaxsunbimprivate Limited</v>
          </cell>
        </row>
        <row r="198">
          <cell r="D198" t="str">
            <v>N-233</v>
          </cell>
          <cell r="E198">
            <v>233</v>
          </cell>
          <cell r="F198" t="str">
            <v>Jalark Solar Solutions Opc Private Limited</v>
          </cell>
        </row>
        <row r="199">
          <cell r="D199" t="str">
            <v>N-234</v>
          </cell>
          <cell r="E199">
            <v>234</v>
          </cell>
          <cell r="F199" t="str">
            <v>Jalaram Tv Center</v>
          </cell>
        </row>
        <row r="200">
          <cell r="D200" t="str">
            <v>N-235</v>
          </cell>
          <cell r="E200">
            <v>235</v>
          </cell>
          <cell r="F200" t="str">
            <v>Jansa Solar Solutions Pvt Limited</v>
          </cell>
        </row>
        <row r="201">
          <cell r="D201" t="str">
            <v>N-236</v>
          </cell>
          <cell r="E201">
            <v>236</v>
          </cell>
          <cell r="F201" t="str">
            <v>Enjoy Technology</v>
          </cell>
        </row>
        <row r="202">
          <cell r="D202" t="str">
            <v>N-237</v>
          </cell>
          <cell r="E202">
            <v>237</v>
          </cell>
          <cell r="F202" t="str">
            <v>Raijin Solar Energy Llp</v>
          </cell>
        </row>
        <row r="203">
          <cell r="D203" t="str">
            <v>N-238</v>
          </cell>
          <cell r="E203">
            <v>238</v>
          </cell>
          <cell r="F203" t="str">
            <v>Hitech Solar</v>
          </cell>
        </row>
        <row r="204">
          <cell r="D204" t="str">
            <v>N-239</v>
          </cell>
          <cell r="E204">
            <v>239</v>
          </cell>
          <cell r="F204" t="str">
            <v>J K Sales</v>
          </cell>
        </row>
        <row r="205">
          <cell r="D205" t="str">
            <v>N-240</v>
          </cell>
          <cell r="E205">
            <v>240</v>
          </cell>
          <cell r="F205" t="str">
            <v>Jangid Solar Energy Private Limited</v>
          </cell>
        </row>
        <row r="206">
          <cell r="D206" t="str">
            <v>N-241</v>
          </cell>
          <cell r="E206">
            <v>241</v>
          </cell>
          <cell r="F206" t="str">
            <v>Jayraj Solar Llp</v>
          </cell>
        </row>
        <row r="207">
          <cell r="D207" t="str">
            <v>N-242</v>
          </cell>
          <cell r="E207">
            <v>242</v>
          </cell>
          <cell r="F207" t="str">
            <v>J B Power Solar</v>
          </cell>
        </row>
        <row r="208">
          <cell r="D208" t="str">
            <v>N-243</v>
          </cell>
          <cell r="E208">
            <v>243</v>
          </cell>
          <cell r="F208" t="str">
            <v>Jigs Electrical</v>
          </cell>
        </row>
        <row r="209">
          <cell r="D209" t="str">
            <v>N-244</v>
          </cell>
          <cell r="E209">
            <v>244</v>
          </cell>
          <cell r="F209" t="str">
            <v>The Wolt Techniques</v>
          </cell>
        </row>
        <row r="210">
          <cell r="D210" t="str">
            <v>N-246</v>
          </cell>
          <cell r="E210">
            <v>246</v>
          </cell>
          <cell r="F210" t="str">
            <v>J. J. Patel</v>
          </cell>
        </row>
        <row r="211">
          <cell r="D211" t="str">
            <v>N-247</v>
          </cell>
          <cell r="E211">
            <v>247</v>
          </cell>
          <cell r="F211" t="str">
            <v>Jj Pv Solar Private Limited</v>
          </cell>
        </row>
        <row r="212">
          <cell r="D212" t="str">
            <v>N-249</v>
          </cell>
          <cell r="E212">
            <v>249</v>
          </cell>
          <cell r="F212" t="str">
            <v>J P Enterprise</v>
          </cell>
        </row>
        <row r="213">
          <cell r="D213" t="str">
            <v>N-250</v>
          </cell>
          <cell r="E213">
            <v>250</v>
          </cell>
          <cell r="F213" t="str">
            <v>J S Company</v>
          </cell>
        </row>
        <row r="214">
          <cell r="D214" t="str">
            <v>N-251</v>
          </cell>
          <cell r="E214">
            <v>251</v>
          </cell>
          <cell r="F214" t="str">
            <v>Green Sun Energy</v>
          </cell>
        </row>
        <row r="215">
          <cell r="D215" t="str">
            <v>N-252</v>
          </cell>
          <cell r="E215">
            <v>252</v>
          </cell>
          <cell r="F215" t="str">
            <v>Yogesh C Purohit (Huf) Kaizennow</v>
          </cell>
        </row>
        <row r="216">
          <cell r="D216" t="str">
            <v>N-253</v>
          </cell>
          <cell r="E216">
            <v>253</v>
          </cell>
          <cell r="F216" t="str">
            <v>Kamdhenu Renewwables</v>
          </cell>
        </row>
        <row r="217">
          <cell r="D217" t="str">
            <v>N-254</v>
          </cell>
          <cell r="E217">
            <v>254</v>
          </cell>
          <cell r="F217" t="str">
            <v>Gre Electronics Pvt.Ltd</v>
          </cell>
        </row>
        <row r="218">
          <cell r="D218" t="str">
            <v>N-255</v>
          </cell>
          <cell r="E218">
            <v>255</v>
          </cell>
          <cell r="F218" t="str">
            <v>Kashish Transpower</v>
          </cell>
        </row>
        <row r="219">
          <cell r="D219" t="str">
            <v>N-257</v>
          </cell>
          <cell r="E219">
            <v>257</v>
          </cell>
          <cell r="F219" t="str">
            <v>Kunthu Consultants Pvt Ltd (Opc)</v>
          </cell>
        </row>
        <row r="220">
          <cell r="D220" t="str">
            <v>N-258</v>
          </cell>
          <cell r="E220">
            <v>258</v>
          </cell>
          <cell r="F220" t="str">
            <v>Sarjan Construction Pvt Ltd</v>
          </cell>
        </row>
        <row r="221">
          <cell r="D221" t="str">
            <v>N-259</v>
          </cell>
          <cell r="E221">
            <v>259</v>
          </cell>
          <cell r="F221" t="str">
            <v>SHRI KHATRI BATTERY SERVICE</v>
          </cell>
        </row>
        <row r="222">
          <cell r="D222" t="str">
            <v>N-260</v>
          </cell>
          <cell r="E222">
            <v>260</v>
          </cell>
          <cell r="F222" t="str">
            <v>Shree Khodiyar Solar Pvt Ltd</v>
          </cell>
        </row>
        <row r="223">
          <cell r="D223" t="str">
            <v>N-261</v>
          </cell>
          <cell r="E223">
            <v>261</v>
          </cell>
          <cell r="F223" t="str">
            <v>Set Ventures</v>
          </cell>
        </row>
        <row r="224">
          <cell r="D224" t="str">
            <v>N-262</v>
          </cell>
          <cell r="E224">
            <v>262</v>
          </cell>
          <cell r="F224" t="str">
            <v>Powertrac Solar Projects Limited</v>
          </cell>
        </row>
        <row r="225">
          <cell r="D225" t="str">
            <v>N-263</v>
          </cell>
          <cell r="E225">
            <v>263</v>
          </cell>
          <cell r="F225" t="str">
            <v>Kosol Energie Pvt. Ltd.</v>
          </cell>
        </row>
        <row r="226">
          <cell r="D226" t="str">
            <v>N-264</v>
          </cell>
          <cell r="E226">
            <v>264</v>
          </cell>
          <cell r="F226" t="str">
            <v>Kotson Projects Private Limited</v>
          </cell>
        </row>
        <row r="227">
          <cell r="D227" t="str">
            <v>N-266</v>
          </cell>
          <cell r="E227">
            <v>266</v>
          </cell>
          <cell r="F227" t="str">
            <v>Krisha Solar Solutions</v>
          </cell>
        </row>
        <row r="228">
          <cell r="D228" t="str">
            <v>N-267</v>
          </cell>
          <cell r="E228">
            <v>267</v>
          </cell>
          <cell r="F228" t="str">
            <v>Krishna Electricals</v>
          </cell>
        </row>
        <row r="229">
          <cell r="D229" t="str">
            <v>N-268</v>
          </cell>
          <cell r="E229">
            <v>268</v>
          </cell>
          <cell r="F229" t="str">
            <v>Ksquare Energy</v>
          </cell>
        </row>
        <row r="230">
          <cell r="D230" t="str">
            <v>N-269</v>
          </cell>
          <cell r="E230">
            <v>269</v>
          </cell>
          <cell r="F230" t="str">
            <v>Kavishwar Sales And Service</v>
          </cell>
        </row>
        <row r="231">
          <cell r="D231" t="str">
            <v>N-270</v>
          </cell>
          <cell r="E231">
            <v>270</v>
          </cell>
          <cell r="F231" t="str">
            <v>Kunal Power</v>
          </cell>
        </row>
        <row r="232">
          <cell r="D232" t="str">
            <v>N-273</v>
          </cell>
          <cell r="E232">
            <v>273</v>
          </cell>
          <cell r="F232" t="str">
            <v>Leeji Solar Energy</v>
          </cell>
        </row>
        <row r="233">
          <cell r="D233" t="str">
            <v>N-274</v>
          </cell>
          <cell r="E233">
            <v>274</v>
          </cell>
          <cell r="F233" t="str">
            <v>Lgm Energy And Infraconllp</v>
          </cell>
        </row>
        <row r="234">
          <cell r="D234" t="str">
            <v>N-276</v>
          </cell>
          <cell r="E234">
            <v>276</v>
          </cell>
          <cell r="F234" t="str">
            <v>Lobel Solar Power System</v>
          </cell>
        </row>
        <row r="235">
          <cell r="D235" t="str">
            <v>N-277</v>
          </cell>
          <cell r="E235">
            <v>277</v>
          </cell>
          <cell r="F235" t="str">
            <v>Logictech Solar And Automation Private Limited</v>
          </cell>
        </row>
        <row r="236">
          <cell r="D236" t="str">
            <v>N-278</v>
          </cell>
          <cell r="E236">
            <v>278</v>
          </cell>
          <cell r="F236" t="str">
            <v>Maruti Electricals</v>
          </cell>
        </row>
        <row r="237">
          <cell r="D237" t="str">
            <v>N-279</v>
          </cell>
          <cell r="E237">
            <v>279</v>
          </cell>
          <cell r="F237" t="str">
            <v>Luxsoli Technoligies Private Limited</v>
          </cell>
        </row>
        <row r="238">
          <cell r="D238" t="str">
            <v>N-280</v>
          </cell>
          <cell r="E238">
            <v>280</v>
          </cell>
          <cell r="F238" t="str">
            <v>Madhav Technicals</v>
          </cell>
        </row>
        <row r="239">
          <cell r="D239" t="str">
            <v>N-281</v>
          </cell>
          <cell r="E239">
            <v>281</v>
          </cell>
          <cell r="F239" t="str">
            <v>Madhavan Automobile</v>
          </cell>
        </row>
        <row r="240">
          <cell r="D240" t="str">
            <v>N-282</v>
          </cell>
          <cell r="E240">
            <v>282</v>
          </cell>
          <cell r="F240" t="str">
            <v>Madhav Enterprise</v>
          </cell>
        </row>
        <row r="241">
          <cell r="D241" t="str">
            <v>N-283</v>
          </cell>
          <cell r="E241">
            <v>283</v>
          </cell>
          <cell r="F241" t="str">
            <v>Mahalaxmi Electricals</v>
          </cell>
        </row>
        <row r="242">
          <cell r="D242" t="str">
            <v>N-284</v>
          </cell>
          <cell r="E242">
            <v>284</v>
          </cell>
          <cell r="F242" t="str">
            <v>Rashi Solar Energy</v>
          </cell>
        </row>
        <row r="243">
          <cell r="D243" t="str">
            <v>N-285</v>
          </cell>
          <cell r="E243">
            <v>285</v>
          </cell>
          <cell r="F243" t="str">
            <v>Makefast Engineering</v>
          </cell>
        </row>
        <row r="244">
          <cell r="D244" t="str">
            <v>N-286</v>
          </cell>
          <cell r="E244">
            <v>286</v>
          </cell>
          <cell r="F244" t="str">
            <v>Grace Renewable Energy Pvt Ltd</v>
          </cell>
        </row>
        <row r="245">
          <cell r="D245" t="str">
            <v>N-287</v>
          </cell>
          <cell r="E245">
            <v>287</v>
          </cell>
          <cell r="F245" t="str">
            <v>Manyah Energy Private Limited</v>
          </cell>
        </row>
        <row r="246">
          <cell r="D246" t="str">
            <v>N-288</v>
          </cell>
          <cell r="E246">
            <v>288</v>
          </cell>
          <cell r="F246" t="str">
            <v>Maruti Solar Power</v>
          </cell>
        </row>
        <row r="247">
          <cell r="D247" t="str">
            <v>N-290</v>
          </cell>
          <cell r="E247">
            <v>290</v>
          </cell>
          <cell r="F247" t="str">
            <v>Maruti Construction Co.</v>
          </cell>
        </row>
        <row r="248">
          <cell r="D248" t="str">
            <v>N-292</v>
          </cell>
          <cell r="E248">
            <v>292</v>
          </cell>
          <cell r="F248" t="str">
            <v>Maruti Technologies</v>
          </cell>
        </row>
        <row r="249">
          <cell r="D249" t="str">
            <v>N-294</v>
          </cell>
          <cell r="E249">
            <v>294</v>
          </cell>
          <cell r="F249" t="str">
            <v>Md Energies</v>
          </cell>
        </row>
        <row r="250">
          <cell r="D250" t="str">
            <v>N-296</v>
          </cell>
          <cell r="E250">
            <v>296</v>
          </cell>
          <cell r="F250" t="str">
            <v>Meena Solar</v>
          </cell>
        </row>
        <row r="251">
          <cell r="D251" t="str">
            <v>N-297</v>
          </cell>
          <cell r="E251">
            <v>297</v>
          </cell>
          <cell r="F251" t="str">
            <v>Rightway Electricals</v>
          </cell>
        </row>
        <row r="252">
          <cell r="D252" t="str">
            <v>N-298</v>
          </cell>
          <cell r="E252">
            <v>298</v>
          </cell>
          <cell r="F252" t="str">
            <v>Madhav Enegrgy Solution</v>
          </cell>
        </row>
        <row r="253">
          <cell r="D253" t="str">
            <v>N-300</v>
          </cell>
          <cell r="E253">
            <v>300</v>
          </cell>
          <cell r="F253" t="str">
            <v>Mit Engineers</v>
          </cell>
        </row>
        <row r="254">
          <cell r="D254" t="str">
            <v>N-301</v>
          </cell>
          <cell r="E254">
            <v>301</v>
          </cell>
          <cell r="F254" t="str">
            <v>Mk Electrical&amp;Co.</v>
          </cell>
        </row>
        <row r="255">
          <cell r="D255" t="str">
            <v>N-302</v>
          </cell>
          <cell r="E255">
            <v>302</v>
          </cell>
          <cell r="F255" t="str">
            <v>M/S Sunmicra Renewable Energy</v>
          </cell>
        </row>
        <row r="256">
          <cell r="D256" t="str">
            <v>N-303</v>
          </cell>
          <cell r="E256">
            <v>303</v>
          </cell>
          <cell r="F256" t="str">
            <v>Sunsnatch Solutions Llp</v>
          </cell>
        </row>
        <row r="257">
          <cell r="D257" t="str">
            <v>N-304</v>
          </cell>
          <cell r="E257">
            <v>304</v>
          </cell>
          <cell r="F257" t="str">
            <v>Mother Electricals</v>
          </cell>
        </row>
        <row r="258">
          <cell r="D258" t="str">
            <v>N-305</v>
          </cell>
          <cell r="E258">
            <v>305</v>
          </cell>
          <cell r="F258" t="str">
            <v>Mother Power Infra</v>
          </cell>
        </row>
        <row r="259">
          <cell r="D259" t="str">
            <v>N-306</v>
          </cell>
          <cell r="E259">
            <v>306</v>
          </cell>
          <cell r="F259" t="str">
            <v>Hindustansolar &amp; Powerpack</v>
          </cell>
        </row>
        <row r="260">
          <cell r="D260" t="str">
            <v>N-307</v>
          </cell>
          <cell r="E260">
            <v>307</v>
          </cell>
          <cell r="F260" t="str">
            <v>Harsha Abakus Solar Private Limited</v>
          </cell>
        </row>
        <row r="261">
          <cell r="D261" t="str">
            <v>N-308</v>
          </cell>
          <cell r="E261">
            <v>308</v>
          </cell>
          <cell r="F261" t="str">
            <v>Naishav Engineers</v>
          </cell>
        </row>
        <row r="262">
          <cell r="D262" t="str">
            <v>N-309</v>
          </cell>
          <cell r="E262">
            <v>309</v>
          </cell>
          <cell r="F262" t="str">
            <v>Nakoda Products</v>
          </cell>
        </row>
        <row r="263">
          <cell r="D263" t="str">
            <v>N-310</v>
          </cell>
          <cell r="E263">
            <v>310</v>
          </cell>
          <cell r="F263" t="str">
            <v>Naran Electrical</v>
          </cell>
        </row>
        <row r="264">
          <cell r="D264" t="str">
            <v>N-311</v>
          </cell>
          <cell r="E264">
            <v>311</v>
          </cell>
          <cell r="F264" t="str">
            <v>Shree Gelkrupa Enterprise</v>
          </cell>
        </row>
        <row r="265">
          <cell r="D265" t="str">
            <v>N-312</v>
          </cell>
          <cell r="E265">
            <v>312</v>
          </cell>
          <cell r="F265" t="str">
            <v>Dhruv Enterprise</v>
          </cell>
        </row>
        <row r="266">
          <cell r="D266" t="str">
            <v>N-313</v>
          </cell>
          <cell r="E266">
            <v>313</v>
          </cell>
          <cell r="F266" t="str">
            <v>Gayatri Electric Works</v>
          </cell>
        </row>
        <row r="267">
          <cell r="D267" t="str">
            <v>N-315</v>
          </cell>
          <cell r="E267">
            <v>315</v>
          </cell>
          <cell r="F267" t="str">
            <v>Navkar Enterprise</v>
          </cell>
        </row>
        <row r="268">
          <cell r="D268" t="str">
            <v>N-316</v>
          </cell>
          <cell r="E268">
            <v>316</v>
          </cell>
          <cell r="F268" t="str">
            <v>Neety Euro Asia Solar Energy</v>
          </cell>
        </row>
        <row r="269">
          <cell r="D269" t="str">
            <v>N-317</v>
          </cell>
          <cell r="E269">
            <v>317</v>
          </cell>
          <cell r="F269" t="str">
            <v>Nilam Micro Electronics</v>
          </cell>
        </row>
        <row r="270">
          <cell r="D270" t="str">
            <v>N-318</v>
          </cell>
          <cell r="E270">
            <v>318</v>
          </cell>
          <cell r="F270" t="str">
            <v>Integrity Design Engineering</v>
          </cell>
        </row>
        <row r="271">
          <cell r="D271" t="str">
            <v>N-320</v>
          </cell>
          <cell r="E271">
            <v>320</v>
          </cell>
          <cell r="F271" t="str">
            <v>Network Solution</v>
          </cell>
        </row>
        <row r="272">
          <cell r="D272" t="str">
            <v>N-322</v>
          </cell>
          <cell r="E272">
            <v>322</v>
          </cell>
          <cell r="F272" t="str">
            <v>Green Watt Energy</v>
          </cell>
        </row>
        <row r="273">
          <cell r="D273" t="str">
            <v>N-323</v>
          </cell>
          <cell r="E273">
            <v>323</v>
          </cell>
          <cell r="F273" t="str">
            <v>Nil Electronics</v>
          </cell>
        </row>
        <row r="274">
          <cell r="D274" t="str">
            <v>N-325</v>
          </cell>
          <cell r="E274">
            <v>325</v>
          </cell>
          <cell r="F274" t="str">
            <v>Hemali Electricals</v>
          </cell>
        </row>
        <row r="275">
          <cell r="D275" t="str">
            <v>N-327</v>
          </cell>
          <cell r="E275">
            <v>327</v>
          </cell>
          <cell r="F275" t="str">
            <v>Eco Energy</v>
          </cell>
        </row>
        <row r="276">
          <cell r="D276" t="str">
            <v>N-328</v>
          </cell>
          <cell r="E276">
            <v>328</v>
          </cell>
          <cell r="F276" t="str">
            <v>Mechatronik Technologies Pvt Ltd</v>
          </cell>
        </row>
        <row r="277">
          <cell r="D277" t="str">
            <v>N-330</v>
          </cell>
          <cell r="E277">
            <v>330</v>
          </cell>
          <cell r="F277" t="str">
            <v>Basp Enterprise Pvt. Ltd.</v>
          </cell>
        </row>
        <row r="278">
          <cell r="D278" t="str">
            <v>N-331</v>
          </cell>
          <cell r="E278">
            <v>331</v>
          </cell>
          <cell r="F278" t="str">
            <v>Omega Power</v>
          </cell>
        </row>
        <row r="279">
          <cell r="D279" t="str">
            <v>N-333</v>
          </cell>
          <cell r="E279">
            <v>333</v>
          </cell>
          <cell r="F279" t="str">
            <v>Om Shanti Solar Group</v>
          </cell>
        </row>
        <row r="280">
          <cell r="D280" t="str">
            <v>N-334</v>
          </cell>
          <cell r="E280">
            <v>334</v>
          </cell>
          <cell r="F280" t="str">
            <v>Onix Structure Pvt Ltd</v>
          </cell>
        </row>
        <row r="281">
          <cell r="D281" t="str">
            <v>N-335</v>
          </cell>
          <cell r="E281">
            <v>335</v>
          </cell>
          <cell r="F281" t="str">
            <v>On Solar Energy</v>
          </cell>
        </row>
        <row r="282">
          <cell r="D282" t="str">
            <v>N-336</v>
          </cell>
          <cell r="E282">
            <v>336</v>
          </cell>
          <cell r="F282" t="str">
            <v>Oxen Energies</v>
          </cell>
        </row>
        <row r="283">
          <cell r="D283" t="str">
            <v>N-338</v>
          </cell>
          <cell r="E283">
            <v>338</v>
          </cell>
          <cell r="F283" t="str">
            <v>Panaroof Energy</v>
          </cell>
        </row>
        <row r="284">
          <cell r="D284" t="str">
            <v>N-339</v>
          </cell>
          <cell r="E284">
            <v>339</v>
          </cell>
          <cell r="F284" t="str">
            <v>P &amp; N Engineering &amp; Marketing</v>
          </cell>
        </row>
        <row r="285">
          <cell r="D285" t="str">
            <v>N-340</v>
          </cell>
          <cell r="E285">
            <v>340</v>
          </cell>
          <cell r="F285" t="str">
            <v>Sp Enterprise</v>
          </cell>
        </row>
        <row r="286">
          <cell r="D286" t="str">
            <v>N-341</v>
          </cell>
          <cell r="E286">
            <v>341</v>
          </cell>
          <cell r="F286" t="str">
            <v>Greennetic Renewable Private Limited</v>
          </cell>
        </row>
        <row r="287">
          <cell r="D287" t="str">
            <v>N-344</v>
          </cell>
          <cell r="E287">
            <v>344</v>
          </cell>
          <cell r="F287" t="str">
            <v>Patel Electronics</v>
          </cell>
        </row>
        <row r="288">
          <cell r="D288" t="str">
            <v>N-345</v>
          </cell>
          <cell r="E288">
            <v>345</v>
          </cell>
          <cell r="F288" t="str">
            <v>Green Feeds</v>
          </cell>
        </row>
        <row r="289">
          <cell r="D289" t="str">
            <v>N-347</v>
          </cell>
          <cell r="E289">
            <v>347</v>
          </cell>
          <cell r="F289" t="str">
            <v>Patel Enterprise</v>
          </cell>
        </row>
        <row r="290">
          <cell r="D290" t="str">
            <v>N-348</v>
          </cell>
          <cell r="E290">
            <v>348</v>
          </cell>
          <cell r="F290" t="str">
            <v>Tatsat Nrgs</v>
          </cell>
        </row>
        <row r="291">
          <cell r="D291" t="str">
            <v>N-349</v>
          </cell>
          <cell r="E291">
            <v>349</v>
          </cell>
          <cell r="F291" t="str">
            <v>Patel Solartech Private Limited</v>
          </cell>
        </row>
        <row r="292">
          <cell r="D292" t="str">
            <v>N-350</v>
          </cell>
          <cell r="E292">
            <v>350</v>
          </cell>
          <cell r="F292" t="str">
            <v>Pavi Enterprise</v>
          </cell>
        </row>
        <row r="293">
          <cell r="D293" t="str">
            <v>N-351</v>
          </cell>
          <cell r="E293">
            <v>351</v>
          </cell>
          <cell r="F293" t="str">
            <v>Pdf Engineers Private Limited</v>
          </cell>
        </row>
        <row r="294">
          <cell r="D294" t="str">
            <v>N-352</v>
          </cell>
          <cell r="E294">
            <v>352</v>
          </cell>
          <cell r="F294" t="str">
            <v>Pearl Electronics Manufacturing Company</v>
          </cell>
        </row>
        <row r="295">
          <cell r="D295" t="str">
            <v>N-353</v>
          </cell>
          <cell r="E295">
            <v>353</v>
          </cell>
          <cell r="F295" t="str">
            <v>Photovoltaic Solar</v>
          </cell>
        </row>
        <row r="296">
          <cell r="D296" t="str">
            <v>N-354</v>
          </cell>
          <cell r="E296">
            <v>354</v>
          </cell>
          <cell r="F296" t="str">
            <v>Enrich Engineering Solutions</v>
          </cell>
        </row>
        <row r="297">
          <cell r="D297" t="str">
            <v>N-355</v>
          </cell>
          <cell r="E297">
            <v>355</v>
          </cell>
          <cell r="F297" t="str">
            <v>Pixon Green Energy Private Limited</v>
          </cell>
        </row>
        <row r="298">
          <cell r="D298" t="str">
            <v>N-358</v>
          </cell>
          <cell r="E298">
            <v>358</v>
          </cell>
          <cell r="F298" t="str">
            <v>Power House Corporation</v>
          </cell>
        </row>
        <row r="299">
          <cell r="D299" t="str">
            <v>N-359</v>
          </cell>
          <cell r="E299">
            <v>359</v>
          </cell>
          <cell r="F299" t="str">
            <v>Powermac Technology</v>
          </cell>
        </row>
        <row r="300">
          <cell r="D300" t="str">
            <v>N-361</v>
          </cell>
          <cell r="E300">
            <v>361</v>
          </cell>
          <cell r="F300" t="str">
            <v>Power Pack Solutions</v>
          </cell>
        </row>
        <row r="301">
          <cell r="D301" t="str">
            <v>N-362</v>
          </cell>
          <cell r="E301">
            <v>362</v>
          </cell>
          <cell r="F301" t="str">
            <v>Powershine Energy</v>
          </cell>
        </row>
        <row r="302">
          <cell r="D302" t="str">
            <v>N-363</v>
          </cell>
          <cell r="E302">
            <v>363</v>
          </cell>
          <cell r="F302" t="str">
            <v>Powertech Engineers</v>
          </cell>
        </row>
        <row r="303">
          <cell r="D303" t="str">
            <v>N-366</v>
          </cell>
          <cell r="E303">
            <v>366</v>
          </cell>
          <cell r="F303" t="str">
            <v>Powertrex Solar</v>
          </cell>
        </row>
        <row r="304">
          <cell r="D304" t="str">
            <v>N-367</v>
          </cell>
          <cell r="E304">
            <v>367</v>
          </cell>
          <cell r="F304" t="str">
            <v>Prachi Green Energy Pvt Ltd</v>
          </cell>
        </row>
        <row r="305">
          <cell r="D305" t="str">
            <v>N-368</v>
          </cell>
          <cell r="E305">
            <v>368</v>
          </cell>
          <cell r="F305" t="str">
            <v>Pragati Industries</v>
          </cell>
        </row>
        <row r="306">
          <cell r="D306" t="str">
            <v>N-369</v>
          </cell>
          <cell r="E306">
            <v>369</v>
          </cell>
          <cell r="F306" t="str">
            <v>Prajapati Online</v>
          </cell>
        </row>
        <row r="307">
          <cell r="D307" t="str">
            <v>N-370</v>
          </cell>
          <cell r="E307">
            <v>370</v>
          </cell>
          <cell r="F307" t="str">
            <v>Prakash Pump Industries</v>
          </cell>
        </row>
        <row r="308">
          <cell r="D308" t="str">
            <v>N-371</v>
          </cell>
          <cell r="E308">
            <v>371</v>
          </cell>
          <cell r="F308" t="str">
            <v>Prashant Enterprise</v>
          </cell>
        </row>
        <row r="309">
          <cell r="D309" t="str">
            <v>N-372</v>
          </cell>
          <cell r="E309">
            <v>372</v>
          </cell>
          <cell r="F309" t="str">
            <v>Greenarch Solar Pvt. Ltd.</v>
          </cell>
        </row>
        <row r="310">
          <cell r="D310" t="str">
            <v>N-373</v>
          </cell>
          <cell r="E310">
            <v>373</v>
          </cell>
          <cell r="F310" t="str">
            <v>Prayosha Corporation</v>
          </cell>
        </row>
        <row r="311">
          <cell r="D311" t="str">
            <v>N-376</v>
          </cell>
          <cell r="E311">
            <v>376</v>
          </cell>
          <cell r="F311" t="str">
            <v>Prisha Corporation</v>
          </cell>
        </row>
        <row r="312">
          <cell r="D312" t="str">
            <v>N-377</v>
          </cell>
          <cell r="E312">
            <v>377</v>
          </cell>
          <cell r="F312" t="str">
            <v>Prisha Engineers Pvt Ltd</v>
          </cell>
        </row>
        <row r="313">
          <cell r="D313" t="str">
            <v>N-380</v>
          </cell>
          <cell r="E313">
            <v>380</v>
          </cell>
          <cell r="F313" t="str">
            <v>Pruthvi Solar Energy</v>
          </cell>
        </row>
        <row r="314">
          <cell r="D314" t="str">
            <v>N-381</v>
          </cell>
          <cell r="E314">
            <v>381</v>
          </cell>
          <cell r="F314" t="str">
            <v>Ferus Energies Co</v>
          </cell>
        </row>
        <row r="315">
          <cell r="D315" t="str">
            <v>N-383</v>
          </cell>
          <cell r="E315">
            <v>383</v>
          </cell>
          <cell r="F315" t="str">
            <v>Pv Renewables</v>
          </cell>
        </row>
        <row r="316">
          <cell r="D316" t="str">
            <v>N-384</v>
          </cell>
          <cell r="E316">
            <v>384</v>
          </cell>
          <cell r="F316" t="str">
            <v>Qorx Energy</v>
          </cell>
        </row>
        <row r="317">
          <cell r="D317" t="str">
            <v>N-385</v>
          </cell>
          <cell r="E317">
            <v>385</v>
          </cell>
          <cell r="F317" t="str">
            <v>Radiant Techno Solutions</v>
          </cell>
        </row>
        <row r="318">
          <cell r="D318" t="str">
            <v>N-386</v>
          </cell>
          <cell r="E318">
            <v>386</v>
          </cell>
          <cell r="F318" t="str">
            <v>Radiant Green Solutions</v>
          </cell>
        </row>
        <row r="319">
          <cell r="D319" t="str">
            <v>N-387</v>
          </cell>
          <cell r="E319">
            <v>387</v>
          </cell>
          <cell r="F319" t="str">
            <v>Raichura Energy</v>
          </cell>
        </row>
        <row r="320">
          <cell r="D320" t="str">
            <v>N-388</v>
          </cell>
          <cell r="E320">
            <v>388</v>
          </cell>
          <cell r="F320" t="str">
            <v>Raj Electricals</v>
          </cell>
        </row>
        <row r="321">
          <cell r="D321" t="str">
            <v>N-389</v>
          </cell>
          <cell r="E321">
            <v>389</v>
          </cell>
          <cell r="F321" t="str">
            <v>Raj Electricals</v>
          </cell>
        </row>
        <row r="322">
          <cell r="D322" t="str">
            <v>N-390</v>
          </cell>
          <cell r="E322">
            <v>390</v>
          </cell>
          <cell r="F322" t="str">
            <v>Ocean Pv Control</v>
          </cell>
        </row>
        <row r="323">
          <cell r="D323" t="str">
            <v>N-391</v>
          </cell>
          <cell r="E323">
            <v>391</v>
          </cell>
          <cell r="F323" t="str">
            <v>Ranjan Ind.</v>
          </cell>
        </row>
        <row r="324">
          <cell r="D324" t="str">
            <v>N-392</v>
          </cell>
          <cell r="E324">
            <v>392</v>
          </cell>
          <cell r="F324" t="str">
            <v>Rao Construction</v>
          </cell>
        </row>
        <row r="325">
          <cell r="D325" t="str">
            <v>N-393</v>
          </cell>
          <cell r="E325">
            <v>393</v>
          </cell>
          <cell r="F325" t="str">
            <v>Skyark Energy Private Limited</v>
          </cell>
        </row>
        <row r="326">
          <cell r="D326" t="str">
            <v>N-394</v>
          </cell>
          <cell r="E326">
            <v>394</v>
          </cell>
          <cell r="F326" t="str">
            <v>R.V.Movaliya Construction Co.</v>
          </cell>
        </row>
        <row r="327">
          <cell r="D327" t="str">
            <v>N-396</v>
          </cell>
          <cell r="E327">
            <v>396</v>
          </cell>
          <cell r="F327" t="str">
            <v>Ray Botix Technologies Pvt. Ltd.</v>
          </cell>
        </row>
        <row r="328">
          <cell r="D328" t="str">
            <v>N-397</v>
          </cell>
          <cell r="E328">
            <v>397</v>
          </cell>
          <cell r="F328" t="str">
            <v>Rayzon Green Energies</v>
          </cell>
        </row>
        <row r="329">
          <cell r="D329" t="str">
            <v>N-398</v>
          </cell>
          <cell r="E329">
            <v>398</v>
          </cell>
          <cell r="F329" t="str">
            <v>R C Electricals</v>
          </cell>
        </row>
        <row r="330">
          <cell r="D330" t="str">
            <v>N-399</v>
          </cell>
          <cell r="E330">
            <v>399</v>
          </cell>
          <cell r="F330" t="str">
            <v>Re 360</v>
          </cell>
        </row>
        <row r="331">
          <cell r="D331" t="str">
            <v>N-400</v>
          </cell>
          <cell r="E331">
            <v>400</v>
          </cell>
          <cell r="F331" t="str">
            <v>Recare Electrical Llp</v>
          </cell>
        </row>
        <row r="332">
          <cell r="D332" t="str">
            <v>N-401</v>
          </cell>
          <cell r="E332">
            <v>401</v>
          </cell>
          <cell r="F332" t="str">
            <v>Redren Energy Private Limited</v>
          </cell>
        </row>
        <row r="333">
          <cell r="D333" t="str">
            <v>N-402</v>
          </cell>
          <cell r="E333">
            <v>402</v>
          </cell>
          <cell r="F333" t="str">
            <v>Redsun Solar Industries</v>
          </cell>
        </row>
        <row r="334">
          <cell r="D334" t="str">
            <v>N-403</v>
          </cell>
          <cell r="E334">
            <v>403</v>
          </cell>
          <cell r="F334" t="str">
            <v>Renesys Power Systems Private Limited</v>
          </cell>
        </row>
        <row r="335">
          <cell r="D335" t="str">
            <v>N-404</v>
          </cell>
          <cell r="E335">
            <v>404</v>
          </cell>
          <cell r="F335" t="str">
            <v>Renew Energies</v>
          </cell>
        </row>
        <row r="336">
          <cell r="D336" t="str">
            <v>N-406</v>
          </cell>
          <cell r="E336">
            <v>406</v>
          </cell>
          <cell r="F336" t="str">
            <v>Rising Green Energy</v>
          </cell>
        </row>
        <row r="337">
          <cell r="D337" t="str">
            <v>N-407</v>
          </cell>
          <cell r="E337">
            <v>407</v>
          </cell>
          <cell r="F337" t="str">
            <v>Zunroof Tech Pvt Ltd</v>
          </cell>
        </row>
        <row r="338">
          <cell r="D338" t="str">
            <v>N-409</v>
          </cell>
          <cell r="E338">
            <v>409</v>
          </cell>
          <cell r="F338" t="str">
            <v>Rising Energy Solutions</v>
          </cell>
        </row>
        <row r="339">
          <cell r="D339" t="str">
            <v>N-410</v>
          </cell>
          <cell r="E339">
            <v>410</v>
          </cell>
          <cell r="F339" t="str">
            <v>Ritudhan Solar Power</v>
          </cell>
        </row>
        <row r="340">
          <cell r="D340" t="str">
            <v>N-411</v>
          </cell>
          <cell r="E340">
            <v>411</v>
          </cell>
          <cell r="F340" t="str">
            <v>Rk Engineering Services</v>
          </cell>
        </row>
        <row r="341">
          <cell r="D341" t="str">
            <v>N-412</v>
          </cell>
          <cell r="E341">
            <v>412</v>
          </cell>
          <cell r="F341" t="str">
            <v>R. K. Construction</v>
          </cell>
        </row>
        <row r="342">
          <cell r="D342" t="str">
            <v>N-415</v>
          </cell>
          <cell r="E342">
            <v>415</v>
          </cell>
          <cell r="F342" t="str">
            <v>Almighty Exports</v>
          </cell>
        </row>
        <row r="343">
          <cell r="D343" t="str">
            <v>N-416</v>
          </cell>
          <cell r="E343">
            <v>416</v>
          </cell>
          <cell r="F343" t="str">
            <v>Rudra Corporation</v>
          </cell>
        </row>
        <row r="344">
          <cell r="D344" t="str">
            <v>N-417</v>
          </cell>
          <cell r="E344">
            <v>417</v>
          </cell>
          <cell r="F344" t="str">
            <v>Rudrasol Energy Private Limited</v>
          </cell>
        </row>
        <row r="345">
          <cell r="D345" t="str">
            <v>N-418</v>
          </cell>
          <cell r="E345">
            <v>418</v>
          </cell>
          <cell r="F345" t="str">
            <v>Meera Sun Energies</v>
          </cell>
        </row>
        <row r="346">
          <cell r="D346" t="str">
            <v>N-419</v>
          </cell>
          <cell r="E346">
            <v>419</v>
          </cell>
          <cell r="F346" t="str">
            <v>Safal Hospitality And Maintenance Services</v>
          </cell>
        </row>
        <row r="347">
          <cell r="D347" t="str">
            <v>N-420</v>
          </cell>
          <cell r="E347">
            <v>420</v>
          </cell>
          <cell r="F347" t="str">
            <v>Tulsikamal Energy</v>
          </cell>
        </row>
        <row r="348">
          <cell r="D348" t="str">
            <v>N-422</v>
          </cell>
          <cell r="E348">
            <v>422</v>
          </cell>
          <cell r="F348" t="str">
            <v>Sai Cabtech Private Limited</v>
          </cell>
        </row>
        <row r="349">
          <cell r="D349" t="str">
            <v>N-423</v>
          </cell>
          <cell r="E349">
            <v>423</v>
          </cell>
          <cell r="F349" t="str">
            <v>Samptel Energy Private Limited</v>
          </cell>
        </row>
        <row r="350">
          <cell r="D350" t="str">
            <v>N-425</v>
          </cell>
          <cell r="E350">
            <v>425</v>
          </cell>
          <cell r="F350" t="str">
            <v>Gupta Industrial Maintenance Services Pvt.Ltd</v>
          </cell>
        </row>
        <row r="351">
          <cell r="D351" t="str">
            <v>N-427</v>
          </cell>
          <cell r="E351">
            <v>427</v>
          </cell>
          <cell r="F351" t="str">
            <v>Satyam Sales</v>
          </cell>
        </row>
        <row r="352">
          <cell r="D352" t="str">
            <v>N-428</v>
          </cell>
          <cell r="E352">
            <v>428</v>
          </cell>
          <cell r="F352" t="str">
            <v>Saura Synergies Pvt Ltd</v>
          </cell>
        </row>
        <row r="353">
          <cell r="D353" t="str">
            <v>N-429</v>
          </cell>
          <cell r="E353">
            <v>429</v>
          </cell>
          <cell r="F353" t="str">
            <v>360 Energy</v>
          </cell>
        </row>
        <row r="354">
          <cell r="D354" t="str">
            <v>N-430</v>
          </cell>
          <cell r="E354">
            <v>430</v>
          </cell>
          <cell r="F354" t="str">
            <v>Savaliya Brothers</v>
          </cell>
        </row>
        <row r="355">
          <cell r="D355" t="str">
            <v>N-431</v>
          </cell>
          <cell r="E355">
            <v>431</v>
          </cell>
          <cell r="F355" t="str">
            <v>Scion Power</v>
          </cell>
        </row>
        <row r="356">
          <cell r="D356" t="str">
            <v>N-432</v>
          </cell>
          <cell r="E356">
            <v>432</v>
          </cell>
          <cell r="F356" t="str">
            <v>Sc Solar Solution</v>
          </cell>
        </row>
        <row r="357">
          <cell r="D357" t="str">
            <v>N-433</v>
          </cell>
          <cell r="E357">
            <v>433</v>
          </cell>
          <cell r="F357" t="str">
            <v>S Dipak And Co.</v>
          </cell>
        </row>
        <row r="358">
          <cell r="D358" t="str">
            <v>N-434</v>
          </cell>
          <cell r="E358">
            <v>434</v>
          </cell>
          <cell r="F358" t="str">
            <v>Shauryam Enterprise</v>
          </cell>
        </row>
        <row r="359">
          <cell r="D359" t="str">
            <v>N-435</v>
          </cell>
          <cell r="E359">
            <v>435</v>
          </cell>
          <cell r="F359" t="str">
            <v>Oxor Electricals Pvt Ltd</v>
          </cell>
        </row>
        <row r="360">
          <cell r="D360" t="str">
            <v>N-436</v>
          </cell>
          <cell r="E360">
            <v>436</v>
          </cell>
          <cell r="F360" t="str">
            <v>Seven Solar Energy</v>
          </cell>
        </row>
        <row r="361">
          <cell r="D361" t="str">
            <v>N-439</v>
          </cell>
          <cell r="E361">
            <v>439</v>
          </cell>
          <cell r="F361" t="str">
            <v>Sharp Technologies</v>
          </cell>
        </row>
        <row r="362">
          <cell r="D362" t="str">
            <v>N-440</v>
          </cell>
          <cell r="E362">
            <v>440</v>
          </cell>
          <cell r="F362" t="str">
            <v>Shayonaam Enterprise</v>
          </cell>
        </row>
        <row r="363">
          <cell r="D363" t="str">
            <v>N-441</v>
          </cell>
          <cell r="E363">
            <v>441</v>
          </cell>
          <cell r="F363" t="str">
            <v>Shivhardha (Shd) Projects</v>
          </cell>
        </row>
        <row r="364">
          <cell r="D364" t="str">
            <v>N-442</v>
          </cell>
          <cell r="E364">
            <v>442</v>
          </cell>
          <cell r="F364" t="str">
            <v>Shine Solar</v>
          </cell>
        </row>
        <row r="365">
          <cell r="D365" t="str">
            <v>N-444</v>
          </cell>
          <cell r="E365">
            <v>444</v>
          </cell>
          <cell r="F365" t="str">
            <v>Shivam Photovoltaics Pvt Ltd</v>
          </cell>
        </row>
        <row r="366">
          <cell r="D366" t="str">
            <v>N-445</v>
          </cell>
          <cell r="E366">
            <v>445</v>
          </cell>
          <cell r="F366" t="str">
            <v>Shivay Solar Energy Pvt Ltd</v>
          </cell>
        </row>
        <row r="367">
          <cell r="D367" t="str">
            <v>N-447</v>
          </cell>
          <cell r="E367">
            <v>447</v>
          </cell>
          <cell r="F367" t="str">
            <v>Shivsai Engineering</v>
          </cell>
        </row>
        <row r="368">
          <cell r="D368" t="str">
            <v>N-448</v>
          </cell>
          <cell r="E368">
            <v>448</v>
          </cell>
          <cell r="F368" t="str">
            <v>Shiv Solartech</v>
          </cell>
        </row>
        <row r="369">
          <cell r="D369" t="str">
            <v>N-449</v>
          </cell>
          <cell r="E369">
            <v>449</v>
          </cell>
          <cell r="F369" t="str">
            <v>Shree Enterprise</v>
          </cell>
        </row>
        <row r="370">
          <cell r="D370" t="str">
            <v>N-450</v>
          </cell>
          <cell r="E370">
            <v>450</v>
          </cell>
          <cell r="F370" t="str">
            <v>Shreeji Construction</v>
          </cell>
        </row>
        <row r="371">
          <cell r="D371" t="str">
            <v>N-451</v>
          </cell>
          <cell r="E371">
            <v>451</v>
          </cell>
          <cell r="F371" t="str">
            <v>Shreeji Marketing</v>
          </cell>
        </row>
        <row r="372">
          <cell r="D372" t="str">
            <v>N-452</v>
          </cell>
          <cell r="E372">
            <v>452</v>
          </cell>
          <cell r="F372" t="str">
            <v>Shreeji Electricals</v>
          </cell>
        </row>
        <row r="373">
          <cell r="D373" t="str">
            <v>N-453</v>
          </cell>
          <cell r="E373">
            <v>453</v>
          </cell>
          <cell r="F373" t="str">
            <v>Shreeji Energy Solution</v>
          </cell>
        </row>
        <row r="374">
          <cell r="D374" t="str">
            <v>N-454</v>
          </cell>
          <cell r="E374">
            <v>454</v>
          </cell>
          <cell r="F374" t="str">
            <v>Shreeji Solar System</v>
          </cell>
        </row>
        <row r="375">
          <cell r="D375" t="str">
            <v>N-455</v>
          </cell>
          <cell r="E375">
            <v>455</v>
          </cell>
          <cell r="F375" t="str">
            <v>Aai Shree Khodiyar Fabrication</v>
          </cell>
        </row>
        <row r="376">
          <cell r="D376" t="str">
            <v>N-457</v>
          </cell>
          <cell r="E376">
            <v>457</v>
          </cell>
          <cell r="F376" t="str">
            <v>Shree Office Solutions Private Limited</v>
          </cell>
        </row>
        <row r="377">
          <cell r="D377" t="str">
            <v>N-459</v>
          </cell>
          <cell r="E377">
            <v>459</v>
          </cell>
          <cell r="F377" t="str">
            <v>Shreesolar Ventures Private Limited</v>
          </cell>
        </row>
        <row r="378">
          <cell r="D378" t="str">
            <v>N-460</v>
          </cell>
          <cell r="E378">
            <v>460</v>
          </cell>
          <cell r="F378" t="str">
            <v>Shree Surya Solar Solution</v>
          </cell>
        </row>
        <row r="379">
          <cell r="D379" t="str">
            <v>N-461</v>
          </cell>
          <cell r="E379">
            <v>461</v>
          </cell>
          <cell r="F379" t="str">
            <v>Shree Vishnu Sales Agency</v>
          </cell>
        </row>
        <row r="380">
          <cell r="D380" t="str">
            <v>N-463</v>
          </cell>
          <cell r="E380">
            <v>463</v>
          </cell>
          <cell r="F380" t="str">
            <v>Shri Sai Electrical</v>
          </cell>
        </row>
        <row r="381">
          <cell r="D381" t="str">
            <v>N-464</v>
          </cell>
          <cell r="E381">
            <v>464</v>
          </cell>
          <cell r="F381" t="str">
            <v>Shree Ram Enterprise</v>
          </cell>
        </row>
        <row r="382">
          <cell r="D382" t="str">
            <v>N-466</v>
          </cell>
          <cell r="E382">
            <v>466</v>
          </cell>
          <cell r="F382" t="str">
            <v>Shree Siddhnath Electric Stores</v>
          </cell>
        </row>
        <row r="383">
          <cell r="D383" t="str">
            <v>N-469</v>
          </cell>
          <cell r="E383">
            <v>469</v>
          </cell>
          <cell r="F383" t="str">
            <v>Suryakamal Infra Private Limited</v>
          </cell>
        </row>
        <row r="384">
          <cell r="D384" t="str">
            <v>N-470</v>
          </cell>
          <cell r="E384">
            <v>470</v>
          </cell>
          <cell r="F384" t="str">
            <v>Elios Energy</v>
          </cell>
        </row>
        <row r="385">
          <cell r="D385" t="str">
            <v>N-471</v>
          </cell>
          <cell r="E385">
            <v>471</v>
          </cell>
          <cell r="F385" t="str">
            <v>Sky Power</v>
          </cell>
        </row>
        <row r="386">
          <cell r="D386" t="str">
            <v>N-472</v>
          </cell>
          <cell r="E386">
            <v>472</v>
          </cell>
          <cell r="F386" t="str">
            <v>Sky Wings Solar Energy</v>
          </cell>
        </row>
        <row r="387">
          <cell r="D387" t="str">
            <v>N-473</v>
          </cell>
          <cell r="E387">
            <v>473</v>
          </cell>
          <cell r="F387" t="str">
            <v>System Level Solutions (India) Pvt. Ltd.</v>
          </cell>
        </row>
        <row r="388">
          <cell r="D388" t="str">
            <v>N-474</v>
          </cell>
          <cell r="E388">
            <v>474</v>
          </cell>
          <cell r="F388" t="str">
            <v>Silver Engineering Company</v>
          </cell>
        </row>
        <row r="389">
          <cell r="D389" t="str">
            <v>N-475</v>
          </cell>
          <cell r="E389">
            <v>475</v>
          </cell>
          <cell r="F389" t="str">
            <v>Smile Sun Energy</v>
          </cell>
        </row>
        <row r="390">
          <cell r="D390" t="str">
            <v>N-476</v>
          </cell>
          <cell r="E390">
            <v>476</v>
          </cell>
          <cell r="F390" t="str">
            <v>Smit Engineering Solution</v>
          </cell>
        </row>
        <row r="391">
          <cell r="D391" t="str">
            <v>N-477</v>
          </cell>
          <cell r="E391">
            <v>477</v>
          </cell>
          <cell r="F391" t="str">
            <v>Snk Technologies</v>
          </cell>
        </row>
        <row r="392">
          <cell r="D392" t="str">
            <v>N-478</v>
          </cell>
          <cell r="E392">
            <v>478</v>
          </cell>
          <cell r="F392" t="str">
            <v>Soham Engineering</v>
          </cell>
        </row>
        <row r="393">
          <cell r="D393" t="str">
            <v>N-479</v>
          </cell>
          <cell r="E393">
            <v>479</v>
          </cell>
          <cell r="F393" t="str">
            <v>Soham Techno Solutions</v>
          </cell>
        </row>
        <row r="394">
          <cell r="D394" t="str">
            <v>N-480</v>
          </cell>
          <cell r="E394">
            <v>480</v>
          </cell>
          <cell r="F394" t="str">
            <v>Solarace</v>
          </cell>
        </row>
        <row r="395">
          <cell r="D395" t="str">
            <v>N-481</v>
          </cell>
          <cell r="E395">
            <v>481</v>
          </cell>
          <cell r="F395" t="str">
            <v>Solar Clean Energy</v>
          </cell>
        </row>
        <row r="396">
          <cell r="D396" t="str">
            <v>N-482</v>
          </cell>
          <cell r="E396">
            <v>482</v>
          </cell>
          <cell r="F396" t="str">
            <v>Solar Earth</v>
          </cell>
        </row>
        <row r="397">
          <cell r="D397" t="str">
            <v>N-483</v>
          </cell>
          <cell r="E397">
            <v>483</v>
          </cell>
          <cell r="F397" t="str">
            <v>Solar Edge</v>
          </cell>
        </row>
        <row r="398">
          <cell r="D398" t="str">
            <v>N-484</v>
          </cell>
          <cell r="E398">
            <v>484</v>
          </cell>
          <cell r="F398" t="str">
            <v>Solar Energy Solution</v>
          </cell>
        </row>
        <row r="399">
          <cell r="D399" t="str">
            <v>N-485</v>
          </cell>
          <cell r="E399">
            <v>485</v>
          </cell>
          <cell r="F399" t="str">
            <v>Solar Energy</v>
          </cell>
        </row>
        <row r="400">
          <cell r="D400" t="str">
            <v>N-486</v>
          </cell>
          <cell r="E400">
            <v>486</v>
          </cell>
          <cell r="F400" t="str">
            <v>Solar Force</v>
          </cell>
        </row>
        <row r="401">
          <cell r="D401" t="str">
            <v>N-487</v>
          </cell>
          <cell r="E401">
            <v>487</v>
          </cell>
          <cell r="F401" t="str">
            <v>Solaris 360</v>
          </cell>
        </row>
        <row r="402">
          <cell r="D402" t="str">
            <v>N-488</v>
          </cell>
          <cell r="E402">
            <v>488</v>
          </cell>
          <cell r="F402" t="str">
            <v>Solarium Green Energy Llp</v>
          </cell>
        </row>
        <row r="403">
          <cell r="D403" t="str">
            <v>N-490</v>
          </cell>
          <cell r="E403">
            <v>490</v>
          </cell>
          <cell r="F403" t="str">
            <v>Solarplus Energy Solutions</v>
          </cell>
        </row>
        <row r="404">
          <cell r="D404" t="str">
            <v>N-492</v>
          </cell>
          <cell r="E404">
            <v>492</v>
          </cell>
          <cell r="F404" t="str">
            <v>Solar Smart Pvt. Ltd.</v>
          </cell>
        </row>
        <row r="405">
          <cell r="D405" t="str">
            <v>N-493</v>
          </cell>
          <cell r="E405">
            <v>493</v>
          </cell>
          <cell r="F405" t="str">
            <v>Solarsys Photonic Energy Private Limited</v>
          </cell>
        </row>
        <row r="406">
          <cell r="D406" t="str">
            <v>N-494</v>
          </cell>
          <cell r="E406">
            <v>494</v>
          </cell>
          <cell r="F406" t="str">
            <v>Soleaf Energy</v>
          </cell>
        </row>
        <row r="407">
          <cell r="D407" t="str">
            <v>N-495</v>
          </cell>
          <cell r="E407">
            <v>495</v>
          </cell>
          <cell r="F407" t="str">
            <v>Sol Energy</v>
          </cell>
        </row>
        <row r="408">
          <cell r="D408" t="str">
            <v>N-496</v>
          </cell>
          <cell r="E408">
            <v>496</v>
          </cell>
          <cell r="F408" t="str">
            <v>Solex Energy Limited</v>
          </cell>
        </row>
        <row r="409">
          <cell r="D409" t="str">
            <v>N-497</v>
          </cell>
          <cell r="E409">
            <v>497</v>
          </cell>
          <cell r="F409" t="str">
            <v>Solis Energy System</v>
          </cell>
        </row>
        <row r="410">
          <cell r="D410" t="str">
            <v>N-498</v>
          </cell>
          <cell r="E410">
            <v>498</v>
          </cell>
          <cell r="F410" t="str">
            <v>Jay Enterprise</v>
          </cell>
        </row>
        <row r="411">
          <cell r="D411" t="str">
            <v>N-499</v>
          </cell>
          <cell r="E411">
            <v>499</v>
          </cell>
          <cell r="F411" t="str">
            <v>Solskin Energy Llp</v>
          </cell>
        </row>
        <row r="412">
          <cell r="D412" t="str">
            <v>N-500</v>
          </cell>
          <cell r="E412">
            <v>500</v>
          </cell>
          <cell r="F412" t="str">
            <v>Solution Spark Energy</v>
          </cell>
        </row>
        <row r="413">
          <cell r="D413" t="str">
            <v>N-501</v>
          </cell>
          <cell r="E413">
            <v>501</v>
          </cell>
          <cell r="F413" t="str">
            <v>Som Energy Systems</v>
          </cell>
        </row>
        <row r="414">
          <cell r="D414" t="str">
            <v>N-503</v>
          </cell>
          <cell r="E414">
            <v>503</v>
          </cell>
          <cell r="F414" t="str">
            <v>Madyson Electrical</v>
          </cell>
        </row>
        <row r="415">
          <cell r="D415" t="str">
            <v>N-505</v>
          </cell>
          <cell r="E415">
            <v>505</v>
          </cell>
          <cell r="F415" t="str">
            <v>Sutarias Solutions Private Limited</v>
          </cell>
        </row>
        <row r="416">
          <cell r="D416" t="str">
            <v>N-506</v>
          </cell>
          <cell r="E416">
            <v>506</v>
          </cell>
          <cell r="F416" t="str">
            <v>Smart Secure Solutions</v>
          </cell>
        </row>
        <row r="417">
          <cell r="D417" t="str">
            <v>N-507</v>
          </cell>
          <cell r="E417">
            <v>507</v>
          </cell>
          <cell r="F417" t="str">
            <v>Soham Solar Solution Pvt. Ltd.</v>
          </cell>
        </row>
        <row r="418">
          <cell r="D418" t="str">
            <v>N-508</v>
          </cell>
          <cell r="E418">
            <v>508</v>
          </cell>
          <cell r="F418" t="str">
            <v>Standard Trading</v>
          </cell>
        </row>
        <row r="419">
          <cell r="D419" t="str">
            <v>N-509</v>
          </cell>
          <cell r="E419">
            <v>509</v>
          </cell>
          <cell r="F419" t="str">
            <v>Star Energy Systems</v>
          </cell>
        </row>
        <row r="420">
          <cell r="D420" t="str">
            <v>N-511</v>
          </cell>
          <cell r="E420">
            <v>511</v>
          </cell>
          <cell r="F420" t="str">
            <v>Steam Power Enertech Private Limited</v>
          </cell>
        </row>
        <row r="421">
          <cell r="D421" t="str">
            <v>N-513</v>
          </cell>
          <cell r="E421">
            <v>513</v>
          </cell>
          <cell r="F421" t="str">
            <v>Sukoon Power Technology</v>
          </cell>
        </row>
        <row r="422">
          <cell r="D422" t="str">
            <v>N-514</v>
          </cell>
          <cell r="E422">
            <v>514</v>
          </cell>
          <cell r="F422" t="str">
            <v>Sun2Earth Solar</v>
          </cell>
        </row>
        <row r="423">
          <cell r="D423" t="str">
            <v>N-515</v>
          </cell>
          <cell r="E423">
            <v>515</v>
          </cell>
          <cell r="F423" t="str">
            <v>Sun Arc Energies</v>
          </cell>
        </row>
        <row r="424">
          <cell r="D424" t="str">
            <v>N-516</v>
          </cell>
          <cell r="E424">
            <v>516</v>
          </cell>
          <cell r="F424" t="str">
            <v>Sunbeam Solar Energy</v>
          </cell>
        </row>
        <row r="425">
          <cell r="D425" t="str">
            <v>N-517</v>
          </cell>
          <cell r="E425">
            <v>517</v>
          </cell>
          <cell r="F425" t="str">
            <v>Sunbloom Energy Private Limited</v>
          </cell>
        </row>
        <row r="426">
          <cell r="D426" t="str">
            <v>N-518</v>
          </cell>
          <cell r="E426">
            <v>518</v>
          </cell>
          <cell r="F426" t="str">
            <v>Suncare Enertech Private Limited</v>
          </cell>
        </row>
        <row r="427">
          <cell r="D427" t="str">
            <v>N-519</v>
          </cell>
          <cell r="E427">
            <v>519</v>
          </cell>
          <cell r="F427" t="str">
            <v>Suncell Solar Llp</v>
          </cell>
        </row>
        <row r="428">
          <cell r="D428" t="str">
            <v>N-520</v>
          </cell>
          <cell r="E428">
            <v>520</v>
          </cell>
          <cell r="F428" t="str">
            <v>Sunflare Solutions And Services Private Limited</v>
          </cell>
        </row>
        <row r="429">
          <cell r="D429" t="str">
            <v>N-522</v>
          </cell>
          <cell r="E429">
            <v>522</v>
          </cell>
          <cell r="F429" t="str">
            <v>Sunfree Energy</v>
          </cell>
        </row>
        <row r="430">
          <cell r="D430" t="str">
            <v>N-523</v>
          </cell>
          <cell r="E430">
            <v>523</v>
          </cell>
          <cell r="F430" t="str">
            <v>Sunhit Solar Solution Llp</v>
          </cell>
        </row>
        <row r="431">
          <cell r="D431" t="str">
            <v>N-524</v>
          </cell>
          <cell r="E431">
            <v>524</v>
          </cell>
          <cell r="F431" t="str">
            <v>Sunland Solar Energy</v>
          </cell>
        </row>
        <row r="432">
          <cell r="D432" t="str">
            <v>N-525</v>
          </cell>
          <cell r="E432">
            <v>525</v>
          </cell>
          <cell r="F432" t="str">
            <v>Sunlight Solar Enterprise</v>
          </cell>
        </row>
        <row r="433">
          <cell r="D433" t="str">
            <v>N-527</v>
          </cell>
          <cell r="E433">
            <v>527</v>
          </cell>
          <cell r="F433" t="str">
            <v>Sunnovative Solar Energy Solution Pvt Ltd</v>
          </cell>
        </row>
        <row r="434">
          <cell r="D434" t="str">
            <v>N-528</v>
          </cell>
          <cell r="E434">
            <v>528</v>
          </cell>
          <cell r="F434" t="str">
            <v>Sunpay Renewable Energy Llp</v>
          </cell>
        </row>
        <row r="435">
          <cell r="D435" t="str">
            <v>N-530</v>
          </cell>
          <cell r="E435">
            <v>530</v>
          </cell>
          <cell r="F435" t="str">
            <v>Sunpower Energy</v>
          </cell>
        </row>
        <row r="436">
          <cell r="D436" t="str">
            <v>N-531</v>
          </cell>
          <cell r="E436">
            <v>531</v>
          </cell>
          <cell r="F436" t="str">
            <v>Sunpower Energy Systems</v>
          </cell>
        </row>
        <row r="437">
          <cell r="D437" t="str">
            <v>N-532</v>
          </cell>
          <cell r="E437">
            <v>532</v>
          </cell>
          <cell r="F437" t="str">
            <v>Sun Rays Enterprise</v>
          </cell>
        </row>
        <row r="438">
          <cell r="D438" t="str">
            <v>N-533</v>
          </cell>
          <cell r="E438">
            <v>533</v>
          </cell>
          <cell r="F438" t="str">
            <v>Sun Rise Energy</v>
          </cell>
        </row>
        <row r="439">
          <cell r="D439" t="str">
            <v>N-534</v>
          </cell>
          <cell r="E439">
            <v>534</v>
          </cell>
          <cell r="F439" t="str">
            <v>Sunsafe Infra Service</v>
          </cell>
        </row>
        <row r="440">
          <cell r="D440" t="str">
            <v>N-535</v>
          </cell>
          <cell r="E440">
            <v>535</v>
          </cell>
          <cell r="F440" t="str">
            <v>Sunshree Solar</v>
          </cell>
        </row>
        <row r="441">
          <cell r="D441" t="str">
            <v>N-536</v>
          </cell>
          <cell r="E441">
            <v>536</v>
          </cell>
          <cell r="F441" t="str">
            <v>Sunsky Solar</v>
          </cell>
        </row>
        <row r="442">
          <cell r="D442" t="str">
            <v>N-537</v>
          </cell>
          <cell r="E442">
            <v>537</v>
          </cell>
          <cell r="F442" t="str">
            <v>Suntech Energy</v>
          </cell>
        </row>
        <row r="443">
          <cell r="D443" t="str">
            <v>N-538</v>
          </cell>
          <cell r="E443">
            <v>538</v>
          </cell>
          <cell r="F443" t="str">
            <v>Surya International</v>
          </cell>
        </row>
        <row r="444">
          <cell r="D444" t="str">
            <v>N-539</v>
          </cell>
          <cell r="E444">
            <v>539</v>
          </cell>
          <cell r="F444" t="str">
            <v>Suryase Energy</v>
          </cell>
        </row>
        <row r="445">
          <cell r="D445" t="str">
            <v>N-540</v>
          </cell>
          <cell r="E445">
            <v>540</v>
          </cell>
          <cell r="F445" t="str">
            <v>Surya Solar And Waters</v>
          </cell>
        </row>
        <row r="446">
          <cell r="D446" t="str">
            <v>N-541</v>
          </cell>
          <cell r="E446">
            <v>541</v>
          </cell>
          <cell r="F446" t="str">
            <v>Surya Urja Systems</v>
          </cell>
        </row>
        <row r="447">
          <cell r="D447" t="str">
            <v>N-542</v>
          </cell>
          <cell r="E447">
            <v>542</v>
          </cell>
          <cell r="F447" t="str">
            <v>SUNRAYS ENERGY</v>
          </cell>
        </row>
        <row r="448">
          <cell r="D448" t="str">
            <v>N-543</v>
          </cell>
          <cell r="E448">
            <v>543</v>
          </cell>
          <cell r="F448" t="str">
            <v>Shree Vallabh Industries</v>
          </cell>
        </row>
        <row r="449">
          <cell r="D449" t="str">
            <v>N-544</v>
          </cell>
          <cell r="E449">
            <v>544</v>
          </cell>
          <cell r="F449" t="str">
            <v>Svvr Power</v>
          </cell>
        </row>
        <row r="450">
          <cell r="D450" t="str">
            <v>N-545</v>
          </cell>
          <cell r="E450">
            <v>545</v>
          </cell>
          <cell r="F450" t="str">
            <v>Swami Energy</v>
          </cell>
        </row>
        <row r="451">
          <cell r="D451" t="str">
            <v>N-546</v>
          </cell>
          <cell r="E451">
            <v>546</v>
          </cell>
          <cell r="F451" t="str">
            <v>Swami Integrator And Consultants Llp</v>
          </cell>
        </row>
        <row r="452">
          <cell r="D452" t="str">
            <v>N-548</v>
          </cell>
          <cell r="E452">
            <v>548</v>
          </cell>
          <cell r="F452" t="str">
            <v>Synchro Electricals</v>
          </cell>
        </row>
        <row r="453">
          <cell r="D453" t="str">
            <v>N-549</v>
          </cell>
          <cell r="E453">
            <v>549</v>
          </cell>
          <cell r="F453" t="str">
            <v>Taiyo Solar System Integrator Llp</v>
          </cell>
        </row>
        <row r="454">
          <cell r="D454" t="str">
            <v>N-550</v>
          </cell>
          <cell r="E454">
            <v>550</v>
          </cell>
          <cell r="F454" t="str">
            <v>Heliopath Solar Technologies</v>
          </cell>
        </row>
        <row r="455">
          <cell r="D455" t="str">
            <v>N-551</v>
          </cell>
          <cell r="E455">
            <v>551</v>
          </cell>
          <cell r="F455" t="str">
            <v>Techno Assyst Engineers</v>
          </cell>
        </row>
        <row r="456">
          <cell r="D456" t="str">
            <v>N-552</v>
          </cell>
          <cell r="E456">
            <v>552</v>
          </cell>
          <cell r="F456" t="str">
            <v>Technocell Industrial Services</v>
          </cell>
        </row>
        <row r="457">
          <cell r="D457" t="str">
            <v>N-554</v>
          </cell>
          <cell r="E457">
            <v>554</v>
          </cell>
          <cell r="F457" t="str">
            <v>Techsunbio</v>
          </cell>
        </row>
        <row r="458">
          <cell r="D458" t="str">
            <v>N-555</v>
          </cell>
          <cell r="E458">
            <v>555</v>
          </cell>
          <cell r="F458" t="str">
            <v>Techsun Solar</v>
          </cell>
        </row>
        <row r="459">
          <cell r="D459" t="str">
            <v>N-557</v>
          </cell>
          <cell r="E459">
            <v>557</v>
          </cell>
          <cell r="F459" t="str">
            <v>Trishla Electrical Solutions</v>
          </cell>
        </row>
        <row r="460">
          <cell r="D460" t="str">
            <v>N-558</v>
          </cell>
          <cell r="E460">
            <v>558</v>
          </cell>
          <cell r="F460" t="str">
            <v>Nidhi Electricals</v>
          </cell>
        </row>
        <row r="461">
          <cell r="D461" t="str">
            <v>N-560</v>
          </cell>
          <cell r="E461">
            <v>560</v>
          </cell>
          <cell r="F461" t="str">
            <v>Tirupati Solar</v>
          </cell>
        </row>
        <row r="462">
          <cell r="D462" t="str">
            <v>N-561</v>
          </cell>
          <cell r="E462">
            <v>561</v>
          </cell>
          <cell r="F462" t="str">
            <v>Titan Energy</v>
          </cell>
        </row>
        <row r="463">
          <cell r="D463" t="str">
            <v>N-562</v>
          </cell>
          <cell r="E463">
            <v>562</v>
          </cell>
          <cell r="F463" t="str">
            <v>Touchcore Consultancy</v>
          </cell>
        </row>
        <row r="464">
          <cell r="D464" t="str">
            <v>N-563</v>
          </cell>
          <cell r="E464">
            <v>563</v>
          </cell>
          <cell r="F464" t="str">
            <v>Trom Industries Limited</v>
          </cell>
        </row>
        <row r="465">
          <cell r="D465" t="str">
            <v>N-564</v>
          </cell>
          <cell r="E465">
            <v>564</v>
          </cell>
          <cell r="F465" t="str">
            <v>Tru Value Solar Pvt Ltd</v>
          </cell>
        </row>
        <row r="466">
          <cell r="D466" t="str">
            <v>N-566</v>
          </cell>
          <cell r="E466">
            <v>566</v>
          </cell>
          <cell r="F466" t="str">
            <v>Ukel Automation Llp</v>
          </cell>
        </row>
        <row r="467">
          <cell r="D467" t="str">
            <v>N-567</v>
          </cell>
          <cell r="E467">
            <v>567</v>
          </cell>
          <cell r="F467" t="str">
            <v>Uma Corporation</v>
          </cell>
        </row>
        <row r="468">
          <cell r="D468" t="str">
            <v>N-569</v>
          </cell>
          <cell r="E468">
            <v>569</v>
          </cell>
          <cell r="F468" t="str">
            <v>Umiya Enterprises</v>
          </cell>
        </row>
        <row r="469">
          <cell r="D469" t="str">
            <v>N-570</v>
          </cell>
          <cell r="E469">
            <v>570</v>
          </cell>
          <cell r="F469" t="str">
            <v>Unique Electrical</v>
          </cell>
        </row>
        <row r="470">
          <cell r="D470" t="str">
            <v>N-571</v>
          </cell>
          <cell r="E470">
            <v>571</v>
          </cell>
          <cell r="F470" t="str">
            <v>Uniqueplus Solar Private Limited</v>
          </cell>
        </row>
        <row r="471">
          <cell r="D471" t="str">
            <v>N-572</v>
          </cell>
          <cell r="E471">
            <v>572</v>
          </cell>
          <cell r="F471" t="str">
            <v>Steelhacks Industries</v>
          </cell>
        </row>
        <row r="472">
          <cell r="D472" t="str">
            <v>N-573</v>
          </cell>
          <cell r="E472">
            <v>573</v>
          </cell>
          <cell r="F472" t="str">
            <v>Unity Energy Solution</v>
          </cell>
        </row>
        <row r="473">
          <cell r="D473" t="str">
            <v>N-574</v>
          </cell>
          <cell r="E473">
            <v>574</v>
          </cell>
          <cell r="F473" t="str">
            <v>Upvoltage Solutions Llp</v>
          </cell>
        </row>
        <row r="474">
          <cell r="D474" t="str">
            <v>N-575</v>
          </cell>
          <cell r="E474">
            <v>575</v>
          </cell>
          <cell r="F474" t="str">
            <v>U R Energy (India) Pvt. Ltd.</v>
          </cell>
        </row>
        <row r="475">
          <cell r="D475" t="str">
            <v>N-576</v>
          </cell>
          <cell r="E475">
            <v>576</v>
          </cell>
          <cell r="F475" t="str">
            <v>Vaati Power</v>
          </cell>
        </row>
        <row r="476">
          <cell r="D476" t="str">
            <v>N-577</v>
          </cell>
          <cell r="E476">
            <v>577</v>
          </cell>
          <cell r="F476" t="str">
            <v>Infrax International</v>
          </cell>
        </row>
        <row r="477">
          <cell r="D477" t="str">
            <v>N-579</v>
          </cell>
          <cell r="E477">
            <v>579</v>
          </cell>
          <cell r="F477" t="str">
            <v>Vardhan Sales</v>
          </cell>
        </row>
        <row r="478">
          <cell r="D478" t="str">
            <v>N-580</v>
          </cell>
          <cell r="E478">
            <v>580</v>
          </cell>
          <cell r="F478" t="str">
            <v>Vedanta Solar</v>
          </cell>
        </row>
        <row r="479">
          <cell r="D479" t="str">
            <v>N-581</v>
          </cell>
          <cell r="E479">
            <v>581</v>
          </cell>
          <cell r="F479" t="str">
            <v>Vee Secure</v>
          </cell>
        </row>
        <row r="480">
          <cell r="D480" t="str">
            <v>N-583</v>
          </cell>
          <cell r="E480">
            <v>583</v>
          </cell>
          <cell r="F480" t="str">
            <v>Vide Energy</v>
          </cell>
        </row>
        <row r="481">
          <cell r="D481" t="str">
            <v>N-584</v>
          </cell>
          <cell r="E481">
            <v>584</v>
          </cell>
          <cell r="F481" t="str">
            <v>Vidhya Solar Enterprise</v>
          </cell>
        </row>
        <row r="482">
          <cell r="D482" t="str">
            <v>N-586</v>
          </cell>
          <cell r="E482">
            <v>586</v>
          </cell>
          <cell r="F482" t="str">
            <v>Satyam Machinary</v>
          </cell>
        </row>
        <row r="483">
          <cell r="D483" t="str">
            <v>N-588</v>
          </cell>
          <cell r="E483">
            <v>588</v>
          </cell>
          <cell r="F483" t="str">
            <v>Green Solar Energy Enterprises</v>
          </cell>
        </row>
        <row r="484">
          <cell r="D484" t="str">
            <v>N-589</v>
          </cell>
          <cell r="E484">
            <v>589</v>
          </cell>
          <cell r="F484" t="str">
            <v>Virajbhai Visubhai Khachar</v>
          </cell>
        </row>
        <row r="485">
          <cell r="D485" t="str">
            <v>N-590</v>
          </cell>
          <cell r="E485">
            <v>590</v>
          </cell>
          <cell r="F485" t="str">
            <v>Virat Construction Co</v>
          </cell>
        </row>
        <row r="486">
          <cell r="D486" t="str">
            <v>N-593</v>
          </cell>
          <cell r="E486">
            <v>593</v>
          </cell>
          <cell r="F486" t="str">
            <v>Green Wave Energy Solution</v>
          </cell>
        </row>
        <row r="487">
          <cell r="D487" t="str">
            <v>N-595</v>
          </cell>
          <cell r="E487">
            <v>595</v>
          </cell>
          <cell r="F487" t="str">
            <v>Vitrag Enterprise</v>
          </cell>
        </row>
        <row r="488">
          <cell r="D488" t="str">
            <v>N-596</v>
          </cell>
          <cell r="E488">
            <v>596</v>
          </cell>
          <cell r="F488" t="str">
            <v>Farmson Enviro Care</v>
          </cell>
        </row>
        <row r="489">
          <cell r="D489" t="str">
            <v>N-597</v>
          </cell>
          <cell r="E489">
            <v>597</v>
          </cell>
          <cell r="F489" t="str">
            <v>Volcur Power Projects</v>
          </cell>
        </row>
        <row r="490">
          <cell r="D490" t="str">
            <v>N-598</v>
          </cell>
          <cell r="E490">
            <v>598</v>
          </cell>
          <cell r="F490" t="str">
            <v>Volta Inc.</v>
          </cell>
        </row>
        <row r="491">
          <cell r="D491" t="str">
            <v>N-599</v>
          </cell>
          <cell r="E491">
            <v>599</v>
          </cell>
          <cell r="F491" t="str">
            <v>Tej Energy Llp</v>
          </cell>
        </row>
        <row r="492">
          <cell r="D492" t="str">
            <v>N-600</v>
          </cell>
          <cell r="E492">
            <v>600</v>
          </cell>
          <cell r="F492" t="str">
            <v>Vraj Batteries And Power Solution</v>
          </cell>
        </row>
        <row r="493">
          <cell r="D493" t="str">
            <v>N-601</v>
          </cell>
          <cell r="E493">
            <v>601</v>
          </cell>
          <cell r="F493" t="str">
            <v>VRG Energy India Private Limited</v>
          </cell>
        </row>
        <row r="494">
          <cell r="D494" t="str">
            <v>N-603</v>
          </cell>
          <cell r="E494">
            <v>603</v>
          </cell>
          <cell r="F494" t="str">
            <v>V S Industries</v>
          </cell>
        </row>
        <row r="495">
          <cell r="D495" t="str">
            <v>N-604</v>
          </cell>
          <cell r="E495">
            <v>604</v>
          </cell>
          <cell r="F495" t="str">
            <v>Vtech Engineers</v>
          </cell>
        </row>
        <row r="496">
          <cell r="D496" t="str">
            <v>N-605</v>
          </cell>
          <cell r="E496">
            <v>605</v>
          </cell>
          <cell r="F496" t="str">
            <v>Weagle Impex</v>
          </cell>
        </row>
        <row r="497">
          <cell r="D497" t="str">
            <v>N-607</v>
          </cell>
          <cell r="E497">
            <v>607</v>
          </cell>
          <cell r="F497" t="str">
            <v>Xovak Digital (India) Private Limited</v>
          </cell>
        </row>
        <row r="498">
          <cell r="D498" t="str">
            <v>N-608</v>
          </cell>
          <cell r="E498">
            <v>608</v>
          </cell>
          <cell r="F498" t="str">
            <v>Yamas Enterprise</v>
          </cell>
        </row>
        <row r="499">
          <cell r="D499" t="str">
            <v>N-609</v>
          </cell>
          <cell r="E499">
            <v>609</v>
          </cell>
          <cell r="F499" t="str">
            <v>Yash Corporation</v>
          </cell>
        </row>
        <row r="500">
          <cell r="D500" t="str">
            <v>N-610</v>
          </cell>
          <cell r="E500">
            <v>610</v>
          </cell>
          <cell r="F500" t="str">
            <v>The Nujum</v>
          </cell>
        </row>
        <row r="501">
          <cell r="D501" t="str">
            <v>N-611</v>
          </cell>
          <cell r="E501">
            <v>611</v>
          </cell>
          <cell r="F501" t="str">
            <v>Yellowfellow Energies Llp</v>
          </cell>
        </row>
        <row r="502">
          <cell r="D502" t="str">
            <v>N-614</v>
          </cell>
          <cell r="E502">
            <v>614</v>
          </cell>
          <cell r="F502" t="str">
            <v>Zebron Solar Power Solutions</v>
          </cell>
        </row>
        <row r="503">
          <cell r="D503" t="str">
            <v>N-615</v>
          </cell>
          <cell r="E503">
            <v>615</v>
          </cell>
          <cell r="F503" t="str">
            <v>Zeepo Electrical Services Private Limited</v>
          </cell>
        </row>
        <row r="504">
          <cell r="D504" t="str">
            <v>N-617</v>
          </cell>
          <cell r="E504">
            <v>617</v>
          </cell>
          <cell r="F504" t="str">
            <v>Zodiac Energy Limited</v>
          </cell>
        </row>
        <row r="505">
          <cell r="D505" t="str">
            <v>N-14</v>
          </cell>
          <cell r="E505">
            <v>14</v>
          </cell>
          <cell r="F505" t="str">
            <v>ABR ENERGY</v>
          </cell>
        </row>
        <row r="506">
          <cell r="D506" t="str">
            <v>N-68</v>
          </cell>
          <cell r="E506">
            <v>68</v>
          </cell>
          <cell r="F506" t="str">
            <v>BAPA SITARAM RENEWABLE ENERGY</v>
          </cell>
        </row>
        <row r="507">
          <cell r="D507" t="str">
            <v>N-91</v>
          </cell>
          <cell r="E507">
            <v>91</v>
          </cell>
          <cell r="F507" t="str">
            <v>BAPA SITARAM SOLAR POWER PVT LTD</v>
          </cell>
        </row>
        <row r="508">
          <cell r="D508" t="str">
            <v>N-113</v>
          </cell>
          <cell r="E508">
            <v>113</v>
          </cell>
          <cell r="F508" t="str">
            <v>DEVASYAM ENTERPRISE LLP</v>
          </cell>
        </row>
        <row r="509">
          <cell r="D509" t="str">
            <v>N-155</v>
          </cell>
          <cell r="E509">
            <v>155</v>
          </cell>
          <cell r="F509" t="str">
            <v>EXCEL ELECTRICAL INFRA</v>
          </cell>
        </row>
        <row r="510">
          <cell r="D510" t="str">
            <v>N-265</v>
          </cell>
          <cell r="E510">
            <v>265</v>
          </cell>
          <cell r="F510" t="str">
            <v>PARSANA KRINISHA NANDLAL</v>
          </cell>
        </row>
        <row r="511">
          <cell r="D511" t="str">
            <v>N-295</v>
          </cell>
          <cell r="E511">
            <v>295</v>
          </cell>
          <cell r="F511" t="str">
            <v>MECPOWER SOLUTIONS PVT LTD</v>
          </cell>
        </row>
        <row r="512">
          <cell r="D512" t="str">
            <v>N-321</v>
          </cell>
          <cell r="E512">
            <v>321</v>
          </cell>
          <cell r="F512" t="str">
            <v>URATOM SOLAR PVT LTD</v>
          </cell>
        </row>
        <row r="513">
          <cell r="D513" t="str">
            <v>N-502</v>
          </cell>
          <cell r="E513">
            <v>502</v>
          </cell>
          <cell r="F513" t="str">
            <v>SPIKE ENERGY</v>
          </cell>
        </row>
        <row r="514">
          <cell r="D514" t="str">
            <v>N-529</v>
          </cell>
          <cell r="E514">
            <v>529</v>
          </cell>
          <cell r="F514" t="str">
            <v>SUNPLUG TECHNOLOGIES</v>
          </cell>
        </row>
        <row r="515">
          <cell r="D515" t="str">
            <v>N-76</v>
          </cell>
          <cell r="E515">
            <v>76</v>
          </cell>
          <cell r="F515" t="str">
            <v>BHANU ENTERPRISES</v>
          </cell>
        </row>
        <row r="516">
          <cell r="D516" t="str">
            <v>N-271</v>
          </cell>
          <cell r="E516">
            <v>271</v>
          </cell>
          <cell r="F516" t="str">
            <v>LA CARTE RETAILERS PVT LTD</v>
          </cell>
        </row>
        <row r="517">
          <cell r="D517" t="str">
            <v>N-314</v>
          </cell>
          <cell r="E517">
            <v>314</v>
          </cell>
          <cell r="F517" t="str">
            <v>NAVI ENERGY</v>
          </cell>
        </row>
        <row r="518">
          <cell r="D518" t="str">
            <v>N-357</v>
          </cell>
          <cell r="E518">
            <v>357</v>
          </cell>
          <cell r="F518" t="str">
            <v>FRIENDLY FOOTPRINTS LLP</v>
          </cell>
        </row>
        <row r="519">
          <cell r="D519" t="str">
            <v>N-424</v>
          </cell>
          <cell r="E519">
            <v>424</v>
          </cell>
          <cell r="F519" t="str">
            <v>SANGAM ELECTRONICS CO</v>
          </cell>
        </row>
        <row r="520">
          <cell r="D520" t="str">
            <v>N-585</v>
          </cell>
          <cell r="E520">
            <v>585</v>
          </cell>
          <cell r="F520" t="str">
            <v>VIMAL ELECTRICTRONICS</v>
          </cell>
        </row>
        <row r="521">
          <cell r="D521" t="str">
            <v>N-612</v>
          </cell>
          <cell r="E521">
            <v>612</v>
          </cell>
          <cell r="F521" t="str">
            <v>YUVAN ENERGY P.L.</v>
          </cell>
        </row>
        <row r="522">
          <cell r="D522" t="str">
            <v>N-613</v>
          </cell>
          <cell r="E522">
            <v>613</v>
          </cell>
          <cell r="F522" t="str">
            <v>ZAVICH INFRASTRUCTURE AND POWER  PVT LTD</v>
          </cell>
        </row>
        <row r="523">
          <cell r="D523" t="str">
            <v>N-165</v>
          </cell>
          <cell r="E523">
            <v>165</v>
          </cell>
          <cell r="F523" t="str">
            <v>Eklavya Solar Projecrs L</v>
          </cell>
        </row>
        <row r="524">
          <cell r="D524" t="str">
            <v>N-245</v>
          </cell>
          <cell r="E524">
            <v>245</v>
          </cell>
          <cell r="F524" t="str">
            <v>Delicate Solar P.L.</v>
          </cell>
        </row>
        <row r="525">
          <cell r="D525" t="str">
            <v>N-462</v>
          </cell>
          <cell r="E525">
            <v>462</v>
          </cell>
          <cell r="F525" t="str">
            <v>Shriji Energy</v>
          </cell>
        </row>
        <row r="526">
          <cell r="D526" t="str">
            <v>N-122</v>
          </cell>
          <cell r="E526">
            <v>122</v>
          </cell>
          <cell r="F526" t="str">
            <v>Divine Energy</v>
          </cell>
        </row>
        <row r="527">
          <cell r="D527" t="str">
            <v>N-426</v>
          </cell>
          <cell r="E527">
            <v>426</v>
          </cell>
          <cell r="F527" t="str">
            <v>Satyam Electricals</v>
          </cell>
        </row>
        <row r="528">
          <cell r="D528" t="str">
            <v>N-272</v>
          </cell>
          <cell r="E528">
            <v>272</v>
          </cell>
          <cell r="F528" t="str">
            <v>Laxmi Hi-Tech</v>
          </cell>
        </row>
        <row r="529">
          <cell r="D529" t="str">
            <v>N-319</v>
          </cell>
          <cell r="E529">
            <v>319</v>
          </cell>
          <cell r="F529" t="str">
            <v>Nessa Illumination</v>
          </cell>
        </row>
        <row r="530">
          <cell r="D530" t="str">
            <v>N-405</v>
          </cell>
          <cell r="E530">
            <v>405</v>
          </cell>
          <cell r="F530" t="str">
            <v>Renytech Energy</v>
          </cell>
        </row>
        <row r="531">
          <cell r="D531" t="str">
            <v>N-565</v>
          </cell>
          <cell r="E531">
            <v>565</v>
          </cell>
          <cell r="F531" t="str">
            <v>Voltech Engineers</v>
          </cell>
        </row>
        <row r="532">
          <cell r="D532" t="str">
            <v>N-616</v>
          </cell>
          <cell r="E532">
            <v>616</v>
          </cell>
          <cell r="F532" t="str">
            <v>ZMSE Solaer Energy</v>
          </cell>
        </row>
        <row r="533">
          <cell r="D533" t="str">
            <v>N-230</v>
          </cell>
          <cell r="E533">
            <v>230</v>
          </cell>
          <cell r="F533" t="str">
            <v>J K Enterprise</v>
          </cell>
        </row>
        <row r="534">
          <cell r="D534" t="str">
            <v>N-456</v>
          </cell>
          <cell r="E534">
            <v>456</v>
          </cell>
          <cell r="F534" t="str">
            <v>Shreem Solarium P.L.</v>
          </cell>
        </row>
        <row r="535">
          <cell r="D535" t="str">
            <v>N-18</v>
          </cell>
          <cell r="E535">
            <v>18</v>
          </cell>
          <cell r="F535" t="str">
            <v>Vivaan Infra</v>
          </cell>
        </row>
        <row r="536">
          <cell r="D536" t="str">
            <v>N-467</v>
          </cell>
          <cell r="E536">
            <v>467</v>
          </cell>
          <cell r="F536" t="str">
            <v>Simms Engineering</v>
          </cell>
        </row>
        <row r="537">
          <cell r="D537" t="str">
            <v>N-257</v>
          </cell>
          <cell r="E537">
            <v>257</v>
          </cell>
          <cell r="F537" t="str">
            <v>Enwatech Solution P.L.</v>
          </cell>
        </row>
        <row r="538">
          <cell r="D538">
            <v>0</v>
          </cell>
          <cell r="E538">
            <v>0</v>
          </cell>
        </row>
        <row r="539">
          <cell r="D539">
            <v>0</v>
          </cell>
          <cell r="E539">
            <v>3</v>
          </cell>
          <cell r="F539" t="str">
            <v xml:space="preserve">Disqualify dua to conflict of interest </v>
          </cell>
        </row>
        <row r="540">
          <cell r="D540">
            <v>0</v>
          </cell>
          <cell r="E540">
            <v>7</v>
          </cell>
          <cell r="F540" t="str">
            <v>NO Mach Prise</v>
          </cell>
        </row>
        <row r="541">
          <cell r="D541">
            <v>0</v>
          </cell>
          <cell r="E541">
            <v>525</v>
          </cell>
          <cell r="F541" t="str">
            <v>normal</v>
          </cell>
        </row>
        <row r="542">
          <cell r="D542">
            <v>0</v>
          </cell>
          <cell r="E542">
            <v>3</v>
          </cell>
          <cell r="F542" t="str">
            <v>BG Rejected</v>
          </cell>
        </row>
        <row r="543">
          <cell r="D543">
            <v>0</v>
          </cell>
          <cell r="E543">
            <v>538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"/>
      <sheetName val="25 % higher rate"/>
      <sheetName val="Price Bid"/>
      <sheetName val="Relative"/>
      <sheetName val="Summary Data Sheet"/>
      <sheetName val="Final summary"/>
      <sheetName val="Qualify in Priliminary Bid"/>
      <sheetName val="Cat - &quot;A&quot;"/>
      <sheetName val="Cat - &quot;B&quot;"/>
      <sheetName val="summary for note"/>
      <sheetName val="&quot;A&quot; to &quot;B&quot;"/>
      <sheetName val="Disqualified"/>
      <sheetName val="Conflict"/>
      <sheetName val="sdassd"/>
    </sheetNames>
    <sheetDataSet>
      <sheetData sheetId="0"/>
      <sheetData sheetId="1"/>
      <sheetData sheetId="2"/>
      <sheetData sheetId="3"/>
      <sheetData sheetId="4"/>
      <sheetData sheetId="5">
        <row r="1"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</row>
        <row r="2">
          <cell r="E2">
            <v>0</v>
          </cell>
          <cell r="F2" t="str">
            <v xml:space="preserve"> </v>
          </cell>
          <cell r="G2" t="str">
            <v>Category</v>
          </cell>
          <cell r="H2">
            <v>0</v>
          </cell>
          <cell r="I2" t="str">
            <v>61.(B).(I) i</v>
          </cell>
          <cell r="J2">
            <v>0</v>
          </cell>
          <cell r="K2" t="str">
            <v>61.(B).(I) ii</v>
          </cell>
          <cell r="L2" t="str">
            <v>61.(B).(I) iii</v>
          </cell>
          <cell r="M2" t="str">
            <v>61.(B).(I) iv</v>
          </cell>
          <cell r="N2">
            <v>0</v>
          </cell>
          <cell r="O2">
            <v>0</v>
          </cell>
          <cell r="P2">
            <v>0</v>
          </cell>
          <cell r="Q2" t="str">
            <v>61.(B).(I) v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>61.(B).(I) vi</v>
          </cell>
          <cell r="Z2">
            <v>0</v>
          </cell>
          <cell r="AA2">
            <v>0</v>
          </cell>
          <cell r="AB2">
            <v>0</v>
          </cell>
          <cell r="AC2" t="str">
            <v>61.(B).(I) vii</v>
          </cell>
          <cell r="AD2">
            <v>0</v>
          </cell>
          <cell r="AE2">
            <v>0</v>
          </cell>
          <cell r="AF2">
            <v>0</v>
          </cell>
          <cell r="AG2" t="str">
            <v>61.(B).(I) viii</v>
          </cell>
          <cell r="AH2">
            <v>0</v>
          </cell>
        </row>
        <row r="3">
          <cell r="E3">
            <v>0</v>
          </cell>
          <cell r="F3">
            <v>0</v>
          </cell>
          <cell r="G3" t="str">
            <v>Submitted by Bidder</v>
          </cell>
          <cell r="H3" t="str">
            <v>Actual Category</v>
          </cell>
          <cell r="I3" t="str">
            <v>Conform
/Not conform</v>
          </cell>
          <cell r="J3" t="str">
            <v>Type of
 bidder</v>
          </cell>
          <cell r="K3" t="str">
            <v>Conform
/Not conform</v>
          </cell>
          <cell r="L3" t="str">
            <v>Conform
/Not conform</v>
          </cell>
          <cell r="M3" t="str">
            <v>Conform
/Not conform</v>
          </cell>
          <cell r="N3" t="str">
            <v>Rooftop solar Experience in KW (RL in Gujarat only)</v>
          </cell>
          <cell r="O3" t="str">
            <v>Grid conn system, SKY, other Experience in KW</v>
          </cell>
          <cell r="P3" t="str">
            <v>Category A/B</v>
          </cell>
          <cell r="Q3" t="str">
            <v>PGVCL Empanelment number</v>
          </cell>
          <cell r="R3" t="str">
            <v>No. of applications registered</v>
          </cell>
          <cell r="S3" t="str">
            <v>kW of registered applications</v>
          </cell>
          <cell r="T3" t="str">
            <v>No. of Applications for which deposit paid</v>
          </cell>
          <cell r="U3" t="str">
            <v>kW of paid applications</v>
          </cell>
          <cell r="V3" t="str">
            <v>No. of applications where SRT installed</v>
          </cell>
          <cell r="W3" t="str">
            <v/>
          </cell>
          <cell r="X3" t="str">
            <v>Conform
/Not conform</v>
          </cell>
          <cell r="Y3" t="str">
            <v>Average Turnover in Rs  In lac (last 3 financial year)</v>
          </cell>
          <cell r="Z3" t="str">
            <v>Positive Net worth in last 3 Financial years</v>
          </cell>
          <cell r="AA3" t="str">
            <v>Original CA Certificate as per our prescribed format</v>
          </cell>
          <cell r="AB3" t="str">
            <v>Conform
/Not conform</v>
          </cell>
          <cell r="AC3" t="str">
            <v>GSTIN No.</v>
          </cell>
          <cell r="AD3" t="str">
            <v>Valid till date</v>
          </cell>
          <cell r="AE3" t="str">
            <v>State</v>
          </cell>
          <cell r="AF3" t="str">
            <v>Conform
/Not conform</v>
          </cell>
          <cell r="AG3" t="str">
            <v>Minimum offer quantity for FY 2021 in kW</v>
          </cell>
          <cell r="AH3" t="str">
            <v>Conform/Not conform</v>
          </cell>
        </row>
        <row r="4">
          <cell r="E4" t="str">
            <v>N-1</v>
          </cell>
          <cell r="F4" t="str">
            <v>Suryance Solar</v>
          </cell>
          <cell r="G4" t="str">
            <v>B</v>
          </cell>
          <cell r="H4" t="str">
            <v>B</v>
          </cell>
          <cell r="I4" t="str">
            <v>C</v>
          </cell>
          <cell r="J4" t="str">
            <v>Consent</v>
          </cell>
          <cell r="K4" t="str">
            <v>Sole Proprietor</v>
          </cell>
          <cell r="L4" t="str">
            <v>None</v>
          </cell>
          <cell r="M4" t="str">
            <v>C</v>
          </cell>
          <cell r="N4">
            <v>0</v>
          </cell>
          <cell r="O4">
            <v>0</v>
          </cell>
          <cell r="P4" t="str">
            <v>B</v>
          </cell>
          <cell r="X4" t="str">
            <v>Not applicable</v>
          </cell>
          <cell r="Y4">
            <v>15.57</v>
          </cell>
          <cell r="Z4" t="str">
            <v>C</v>
          </cell>
          <cell r="AA4" t="str">
            <v>C</v>
          </cell>
          <cell r="AB4" t="str">
            <v>C</v>
          </cell>
          <cell r="AC4" t="str">
            <v>24AVMPV7849R1Z7</v>
          </cell>
          <cell r="AE4" t="str">
            <v>GUJARAT</v>
          </cell>
          <cell r="AF4" t="str">
            <v>C</v>
          </cell>
          <cell r="AG4">
            <v>350</v>
          </cell>
          <cell r="AH4" t="str">
            <v>Conform</v>
          </cell>
        </row>
        <row r="5">
          <cell r="E5" t="str">
            <v>N-2</v>
          </cell>
          <cell r="F5" t="str">
            <v>Omega Electricals</v>
          </cell>
          <cell r="G5" t="str">
            <v>B</v>
          </cell>
          <cell r="H5" t="str">
            <v>B</v>
          </cell>
          <cell r="I5" t="str">
            <v>C</v>
          </cell>
          <cell r="J5" t="str">
            <v>Consent</v>
          </cell>
          <cell r="K5" t="str">
            <v>Sole Proprietor</v>
          </cell>
          <cell r="L5" t="str">
            <v>None</v>
          </cell>
          <cell r="M5" t="str">
            <v>C</v>
          </cell>
          <cell r="N5">
            <v>0</v>
          </cell>
          <cell r="O5">
            <v>0</v>
          </cell>
          <cell r="P5" t="str">
            <v>B</v>
          </cell>
          <cell r="X5" t="str">
            <v>Not applicable</v>
          </cell>
          <cell r="Y5">
            <v>299.29000000000002</v>
          </cell>
          <cell r="Z5" t="str">
            <v>C</v>
          </cell>
          <cell r="AA5" t="str">
            <v>C</v>
          </cell>
          <cell r="AB5" t="str">
            <v>C</v>
          </cell>
          <cell r="AC5" t="str">
            <v>24AKMPP1294K1ZQ</v>
          </cell>
          <cell r="AE5" t="str">
            <v>GUJARAT</v>
          </cell>
          <cell r="AF5" t="str">
            <v>C</v>
          </cell>
          <cell r="AG5">
            <v>150</v>
          </cell>
          <cell r="AH5" t="str">
            <v>Conform</v>
          </cell>
        </row>
        <row r="6">
          <cell r="E6" t="str">
            <v>N-3</v>
          </cell>
          <cell r="F6" t="str">
            <v>Shashwat Cleantech Pvt. Ltd.</v>
          </cell>
          <cell r="G6" t="str">
            <v>A</v>
          </cell>
          <cell r="H6" t="str">
            <v>A</v>
          </cell>
          <cell r="I6" t="str">
            <v>C</v>
          </cell>
          <cell r="J6" t="str">
            <v>Integrator</v>
          </cell>
          <cell r="K6" t="str">
            <v>Private Limited</v>
          </cell>
          <cell r="L6" t="str">
            <v>None</v>
          </cell>
          <cell r="M6" t="str">
            <v>C</v>
          </cell>
          <cell r="N6">
            <v>2198.5749999999998</v>
          </cell>
          <cell r="O6">
            <v>0</v>
          </cell>
          <cell r="P6" t="str">
            <v>A</v>
          </cell>
          <cell r="Q6" t="str">
            <v>SRT-PG-A-279</v>
          </cell>
          <cell r="R6">
            <v>500</v>
          </cell>
          <cell r="S6">
            <v>2341.8200000000002</v>
          </cell>
          <cell r="T6">
            <v>220</v>
          </cell>
          <cell r="U6">
            <v>923.63</v>
          </cell>
          <cell r="V6">
            <v>220</v>
          </cell>
          <cell r="W6">
            <v>923.63</v>
          </cell>
          <cell r="X6" t="str">
            <v>C</v>
          </cell>
          <cell r="Y6">
            <v>3670</v>
          </cell>
          <cell r="Z6" t="str">
            <v>C</v>
          </cell>
          <cell r="AA6" t="str">
            <v>C</v>
          </cell>
          <cell r="AB6" t="str">
            <v>C</v>
          </cell>
          <cell r="AC6" t="str">
            <v>24AALCS6081K1ZX</v>
          </cell>
          <cell r="AE6" t="str">
            <v>GUJARAT</v>
          </cell>
          <cell r="AF6" t="str">
            <v>C</v>
          </cell>
          <cell r="AG6">
            <v>31888</v>
          </cell>
          <cell r="AH6" t="str">
            <v>Conform</v>
          </cell>
        </row>
        <row r="7">
          <cell r="E7" t="str">
            <v>N-4</v>
          </cell>
          <cell r="F7" t="str">
            <v>4Sun Power</v>
          </cell>
          <cell r="G7" t="str">
            <v>B</v>
          </cell>
          <cell r="H7" t="str">
            <v>B</v>
          </cell>
          <cell r="I7" t="str">
            <v>C</v>
          </cell>
          <cell r="J7" t="str">
            <v>Consent</v>
          </cell>
          <cell r="K7" t="str">
            <v>Sole Proprietor</v>
          </cell>
          <cell r="L7" t="str">
            <v>None</v>
          </cell>
          <cell r="M7" t="str">
            <v>C</v>
          </cell>
          <cell r="N7">
            <v>225.77500000000001</v>
          </cell>
          <cell r="O7">
            <v>0</v>
          </cell>
          <cell r="P7" t="str">
            <v>A</v>
          </cell>
          <cell r="X7" t="str">
            <v>Not applicable</v>
          </cell>
          <cell r="Y7">
            <v>74</v>
          </cell>
          <cell r="Z7" t="str">
            <v>C</v>
          </cell>
          <cell r="AA7" t="str">
            <v>C</v>
          </cell>
          <cell r="AB7" t="str">
            <v>C</v>
          </cell>
          <cell r="AC7" t="str">
            <v>24BAYPG5533P1ZZ</v>
          </cell>
          <cell r="AE7" t="str">
            <v>GUJARAT</v>
          </cell>
          <cell r="AF7" t="str">
            <v>C</v>
          </cell>
          <cell r="AG7">
            <v>2000</v>
          </cell>
          <cell r="AH7" t="str">
            <v>Conform</v>
          </cell>
        </row>
        <row r="8">
          <cell r="E8" t="str">
            <v>N-5</v>
          </cell>
          <cell r="F8" t="str">
            <v>4Thved Agrotech</v>
          </cell>
          <cell r="G8" t="str">
            <v>A</v>
          </cell>
          <cell r="H8" t="str">
            <v>A</v>
          </cell>
          <cell r="I8" t="str">
            <v>C</v>
          </cell>
          <cell r="J8" t="str">
            <v>Integrator</v>
          </cell>
          <cell r="K8" t="str">
            <v>Sole Proprietor</v>
          </cell>
          <cell r="L8" t="str">
            <v>None</v>
          </cell>
          <cell r="M8" t="str">
            <v>C</v>
          </cell>
          <cell r="N8">
            <v>471.1</v>
          </cell>
          <cell r="O8">
            <v>0</v>
          </cell>
          <cell r="P8" t="str">
            <v>A</v>
          </cell>
          <cell r="Q8" t="str">
            <v>SRT-PG-B-111</v>
          </cell>
          <cell r="R8">
            <v>158</v>
          </cell>
          <cell r="S8">
            <v>504.83</v>
          </cell>
          <cell r="T8">
            <v>146</v>
          </cell>
          <cell r="U8">
            <v>471.1</v>
          </cell>
          <cell r="V8">
            <v>146</v>
          </cell>
          <cell r="W8">
            <v>471.1</v>
          </cell>
          <cell r="X8" t="str">
            <v>C</v>
          </cell>
          <cell r="Y8">
            <v>786.66</v>
          </cell>
          <cell r="Z8" t="str">
            <v>C</v>
          </cell>
          <cell r="AA8" t="str">
            <v>C</v>
          </cell>
          <cell r="AB8" t="str">
            <v>C</v>
          </cell>
          <cell r="AC8" t="str">
            <v>24ANOPG2567R1ZB</v>
          </cell>
          <cell r="AE8" t="str">
            <v>GUJARAT</v>
          </cell>
          <cell r="AF8" t="str">
            <v>C</v>
          </cell>
          <cell r="AG8">
            <v>1000</v>
          </cell>
          <cell r="AH8" t="str">
            <v>Conform</v>
          </cell>
        </row>
        <row r="9">
          <cell r="E9" t="str">
            <v>N-6</v>
          </cell>
          <cell r="F9" t="str">
            <v>5 Rays Energy</v>
          </cell>
          <cell r="G9" t="str">
            <v>B</v>
          </cell>
          <cell r="H9" t="str">
            <v>B</v>
          </cell>
          <cell r="I9" t="str">
            <v>C</v>
          </cell>
          <cell r="J9" t="str">
            <v>Consent</v>
          </cell>
          <cell r="K9" t="str">
            <v>Sole Proprietor</v>
          </cell>
          <cell r="L9" t="str">
            <v>None</v>
          </cell>
          <cell r="M9" t="str">
            <v>C</v>
          </cell>
          <cell r="N9">
            <v>0</v>
          </cell>
          <cell r="O9">
            <v>0</v>
          </cell>
          <cell r="P9" t="str">
            <v>B</v>
          </cell>
          <cell r="X9" t="str">
            <v>Not applicable</v>
          </cell>
          <cell r="Y9">
            <v>0</v>
          </cell>
          <cell r="Z9" t="str">
            <v>Not applicable</v>
          </cell>
          <cell r="AA9" t="str">
            <v>Not Applicable</v>
          </cell>
          <cell r="AB9" t="str">
            <v>C</v>
          </cell>
          <cell r="AC9" t="str">
            <v>24AMZPP7551Q3ZR</v>
          </cell>
          <cell r="AE9" t="str">
            <v>GUJARAT</v>
          </cell>
          <cell r="AF9" t="str">
            <v>C</v>
          </cell>
          <cell r="AG9">
            <v>500</v>
          </cell>
          <cell r="AH9" t="str">
            <v>Conform</v>
          </cell>
        </row>
        <row r="10">
          <cell r="E10" t="str">
            <v>N-7</v>
          </cell>
          <cell r="F10" t="str">
            <v>Isun Solar Pvt Ltd</v>
          </cell>
          <cell r="G10" t="str">
            <v>B</v>
          </cell>
          <cell r="H10" t="str">
            <v>B</v>
          </cell>
          <cell r="I10" t="str">
            <v>C</v>
          </cell>
          <cell r="J10" t="str">
            <v>Consent</v>
          </cell>
          <cell r="K10" t="str">
            <v>Private Limited</v>
          </cell>
          <cell r="L10" t="str">
            <v>None</v>
          </cell>
          <cell r="M10" t="str">
            <v>C</v>
          </cell>
          <cell r="N10">
            <v>0</v>
          </cell>
          <cell r="O10">
            <v>0</v>
          </cell>
          <cell r="P10" t="str">
            <v>B</v>
          </cell>
          <cell r="X10" t="str">
            <v>Not applicable</v>
          </cell>
          <cell r="Y10">
            <v>0</v>
          </cell>
          <cell r="Z10" t="str">
            <v>Not applicable</v>
          </cell>
          <cell r="AA10" t="str">
            <v>Not Applicable</v>
          </cell>
          <cell r="AB10" t="str">
            <v>C</v>
          </cell>
          <cell r="AC10" t="str">
            <v>24AAECI2670T1Z9</v>
          </cell>
          <cell r="AE10" t="str">
            <v>GUJARAT</v>
          </cell>
          <cell r="AF10" t="str">
            <v>C</v>
          </cell>
          <cell r="AG10">
            <v>2000</v>
          </cell>
          <cell r="AH10" t="str">
            <v>Conform</v>
          </cell>
        </row>
        <row r="11">
          <cell r="E11" t="str">
            <v>N-8</v>
          </cell>
          <cell r="F11" t="str">
            <v>Parekh Power Systems</v>
          </cell>
          <cell r="G11" t="str">
            <v>B</v>
          </cell>
          <cell r="H11" t="str">
            <v>B</v>
          </cell>
          <cell r="I11" t="str">
            <v>C</v>
          </cell>
          <cell r="J11" t="str">
            <v>Consent</v>
          </cell>
          <cell r="K11" t="str">
            <v>Sole Proprietor</v>
          </cell>
          <cell r="L11" t="str">
            <v>None</v>
          </cell>
          <cell r="M11" t="str">
            <v>C</v>
          </cell>
          <cell r="N11">
            <v>0</v>
          </cell>
          <cell r="O11">
            <v>0</v>
          </cell>
          <cell r="P11" t="str">
            <v>B</v>
          </cell>
          <cell r="X11" t="str">
            <v>Not applicable</v>
          </cell>
          <cell r="Y11">
            <v>0</v>
          </cell>
          <cell r="Z11" t="str">
            <v>Not applicable</v>
          </cell>
          <cell r="AA11" t="str">
            <v>Not Applicable</v>
          </cell>
          <cell r="AB11" t="str">
            <v>C</v>
          </cell>
          <cell r="AC11" t="str">
            <v>24ASCPP6301P1ZK</v>
          </cell>
          <cell r="AE11" t="str">
            <v>GUJARAT</v>
          </cell>
          <cell r="AF11" t="str">
            <v>C</v>
          </cell>
          <cell r="AG11">
            <v>1056</v>
          </cell>
          <cell r="AH11" t="str">
            <v>Conform</v>
          </cell>
        </row>
        <row r="12">
          <cell r="E12" t="str">
            <v>N-9</v>
          </cell>
          <cell r="F12" t="str">
            <v>Aanjney Enterprise</v>
          </cell>
          <cell r="G12" t="str">
            <v>B</v>
          </cell>
          <cell r="H12" t="str">
            <v>B</v>
          </cell>
          <cell r="I12" t="str">
            <v>C</v>
          </cell>
          <cell r="J12" t="str">
            <v>Consent</v>
          </cell>
          <cell r="K12" t="str">
            <v>Sole Proprietor</v>
          </cell>
          <cell r="L12" t="str">
            <v>None</v>
          </cell>
          <cell r="M12" t="str">
            <v>C</v>
          </cell>
          <cell r="N12">
            <v>0</v>
          </cell>
          <cell r="O12">
            <v>0</v>
          </cell>
          <cell r="P12" t="str">
            <v>B</v>
          </cell>
          <cell r="X12" t="str">
            <v>Not applicable</v>
          </cell>
          <cell r="Y12">
            <v>0</v>
          </cell>
          <cell r="Z12" t="str">
            <v>Not applicable</v>
          </cell>
          <cell r="AA12" t="str">
            <v>Not Applicable</v>
          </cell>
          <cell r="AB12" t="str">
            <v>C</v>
          </cell>
          <cell r="AC12" t="str">
            <v>24SRXPP4277N1ZO</v>
          </cell>
          <cell r="AE12" t="str">
            <v>GUJARAT</v>
          </cell>
          <cell r="AF12" t="str">
            <v>C</v>
          </cell>
          <cell r="AG12">
            <v>500</v>
          </cell>
          <cell r="AH12" t="str">
            <v>Conform</v>
          </cell>
        </row>
        <row r="13">
          <cell r="E13" t="str">
            <v>N-10</v>
          </cell>
          <cell r="F13" t="str">
            <v>Aaplug System</v>
          </cell>
          <cell r="G13" t="str">
            <v>B</v>
          </cell>
          <cell r="H13" t="str">
            <v>B</v>
          </cell>
          <cell r="I13" t="str">
            <v>C</v>
          </cell>
          <cell r="J13" t="str">
            <v>Consent</v>
          </cell>
          <cell r="K13" t="str">
            <v>Sole Proprietor</v>
          </cell>
          <cell r="L13" t="str">
            <v>None</v>
          </cell>
          <cell r="M13" t="str">
            <v>C</v>
          </cell>
          <cell r="N13">
            <v>0</v>
          </cell>
          <cell r="P13" t="str">
            <v>B</v>
          </cell>
          <cell r="Q13" t="str">
            <v>SRT-PG-B-315</v>
          </cell>
          <cell r="R13">
            <v>51</v>
          </cell>
          <cell r="S13">
            <v>283.8</v>
          </cell>
          <cell r="T13">
            <v>43</v>
          </cell>
          <cell r="U13">
            <v>229.02</v>
          </cell>
          <cell r="V13">
            <v>43</v>
          </cell>
          <cell r="W13">
            <v>229.02</v>
          </cell>
          <cell r="X13" t="str">
            <v>C</v>
          </cell>
          <cell r="Y13">
            <v>67.349999999999994</v>
          </cell>
          <cell r="Z13" t="str">
            <v>C</v>
          </cell>
          <cell r="AA13" t="str">
            <v>C</v>
          </cell>
          <cell r="AB13" t="str">
            <v>C</v>
          </cell>
          <cell r="AC13" t="str">
            <v>24ACHPT9668C1Z7</v>
          </cell>
          <cell r="AE13" t="str">
            <v>GUJARAT</v>
          </cell>
          <cell r="AF13" t="str">
            <v>C</v>
          </cell>
          <cell r="AG13">
            <v>300</v>
          </cell>
          <cell r="AH13" t="str">
            <v>Conform</v>
          </cell>
        </row>
        <row r="14">
          <cell r="E14" t="str">
            <v>N-11</v>
          </cell>
          <cell r="F14" t="str">
            <v>Aarush Enterprise</v>
          </cell>
          <cell r="G14" t="str">
            <v>B</v>
          </cell>
          <cell r="H14" t="str">
            <v>B</v>
          </cell>
          <cell r="I14" t="str">
            <v>C</v>
          </cell>
          <cell r="J14" t="str">
            <v>Consent</v>
          </cell>
          <cell r="K14" t="str">
            <v>Sole Proprietor</v>
          </cell>
          <cell r="L14" t="str">
            <v>None</v>
          </cell>
          <cell r="M14" t="str">
            <v>C</v>
          </cell>
          <cell r="N14">
            <v>0</v>
          </cell>
          <cell r="O14">
            <v>0</v>
          </cell>
          <cell r="P14" t="str">
            <v>B</v>
          </cell>
          <cell r="X14" t="str">
            <v>Not applicable</v>
          </cell>
          <cell r="Y14">
            <v>0</v>
          </cell>
          <cell r="Z14" t="str">
            <v>N</v>
          </cell>
          <cell r="AA14" t="str">
            <v>N</v>
          </cell>
          <cell r="AB14" t="str">
            <v>C</v>
          </cell>
          <cell r="AC14" t="str">
            <v>24AYUPT2189F12Z</v>
          </cell>
          <cell r="AE14" t="str">
            <v>GUJARAT</v>
          </cell>
          <cell r="AF14" t="str">
            <v>C</v>
          </cell>
          <cell r="AG14">
            <v>200</v>
          </cell>
          <cell r="AH14" t="str">
            <v>Conform</v>
          </cell>
        </row>
        <row r="15">
          <cell r="E15" t="str">
            <v>N-12</v>
          </cell>
          <cell r="F15" t="str">
            <v>Aatish Solar</v>
          </cell>
          <cell r="G15" t="str">
            <v>B</v>
          </cell>
          <cell r="H15" t="str">
            <v>B</v>
          </cell>
          <cell r="I15" t="str">
            <v>C</v>
          </cell>
          <cell r="J15" t="str">
            <v>Consent</v>
          </cell>
          <cell r="K15" t="str">
            <v>Partnership firm</v>
          </cell>
          <cell r="L15" t="str">
            <v>None</v>
          </cell>
          <cell r="M15" t="str">
            <v>C</v>
          </cell>
          <cell r="N15">
            <v>0</v>
          </cell>
          <cell r="O15">
            <v>0</v>
          </cell>
          <cell r="P15" t="str">
            <v>B</v>
          </cell>
          <cell r="X15" t="str">
            <v>Not applicable</v>
          </cell>
          <cell r="Y15">
            <v>0</v>
          </cell>
          <cell r="Z15" t="str">
            <v>N</v>
          </cell>
          <cell r="AA15" t="str">
            <v>N</v>
          </cell>
          <cell r="AB15" t="str">
            <v>C</v>
          </cell>
          <cell r="AC15" t="str">
            <v>24ABQFA3605C12V</v>
          </cell>
          <cell r="AE15" t="str">
            <v>GUJARAT</v>
          </cell>
          <cell r="AF15" t="str">
            <v>C</v>
          </cell>
          <cell r="AG15">
            <v>50</v>
          </cell>
          <cell r="AH15" t="str">
            <v>Conform</v>
          </cell>
        </row>
        <row r="16">
          <cell r="E16" t="str">
            <v>N-13</v>
          </cell>
          <cell r="F16" t="str">
            <v>Abellon Cleanenergy Limited</v>
          </cell>
          <cell r="G16" t="str">
            <v>A</v>
          </cell>
          <cell r="H16" t="str">
            <v>A</v>
          </cell>
          <cell r="I16" t="str">
            <v>C</v>
          </cell>
          <cell r="J16" t="str">
            <v>Integrator</v>
          </cell>
          <cell r="K16" t="str">
            <v>Partnership firm</v>
          </cell>
          <cell r="L16" t="str">
            <v>None</v>
          </cell>
          <cell r="M16" t="str">
            <v>C</v>
          </cell>
          <cell r="N16">
            <v>3727.28</v>
          </cell>
          <cell r="O16">
            <v>1000</v>
          </cell>
          <cell r="P16" t="str">
            <v>A</v>
          </cell>
          <cell r="Q16" t="str">
            <v>SRT-PG-A-119</v>
          </cell>
          <cell r="R16">
            <v>63</v>
          </cell>
          <cell r="S16">
            <v>322.33999999999997</v>
          </cell>
          <cell r="T16">
            <v>37</v>
          </cell>
          <cell r="U16">
            <v>185.6</v>
          </cell>
          <cell r="V16">
            <v>37</v>
          </cell>
          <cell r="W16">
            <v>185.6</v>
          </cell>
          <cell r="X16" t="str">
            <v>C</v>
          </cell>
          <cell r="Y16">
            <v>10141</v>
          </cell>
          <cell r="Z16" t="str">
            <v>C</v>
          </cell>
          <cell r="AA16" t="str">
            <v>C</v>
          </cell>
          <cell r="AB16" t="str">
            <v>C</v>
          </cell>
          <cell r="AC16" t="str">
            <v>24AAHCA1525G125</v>
          </cell>
          <cell r="AE16" t="str">
            <v>GUJARAT</v>
          </cell>
          <cell r="AF16" t="str">
            <v>C</v>
          </cell>
          <cell r="AG16">
            <v>500</v>
          </cell>
          <cell r="AH16" t="str">
            <v>Conform</v>
          </cell>
        </row>
        <row r="17">
          <cell r="E17" t="str">
            <v>N-14</v>
          </cell>
          <cell r="F17" t="str">
            <v>Abr Energy</v>
          </cell>
          <cell r="G17" t="str">
            <v>B</v>
          </cell>
          <cell r="H17" t="str">
            <v>B</v>
          </cell>
          <cell r="I17" t="str">
            <v>C</v>
          </cell>
          <cell r="J17" t="str">
            <v>Consent</v>
          </cell>
          <cell r="K17" t="str">
            <v>Partnership firm</v>
          </cell>
          <cell r="L17" t="str">
            <v>None</v>
          </cell>
          <cell r="M17" t="str">
            <v>C</v>
          </cell>
          <cell r="N17">
            <v>0</v>
          </cell>
          <cell r="O17">
            <v>0</v>
          </cell>
          <cell r="P17" t="str">
            <v>B</v>
          </cell>
          <cell r="Q17" t="str">
            <v>SRT-PG-B-125</v>
          </cell>
          <cell r="R17">
            <v>196</v>
          </cell>
          <cell r="S17">
            <v>700.47</v>
          </cell>
          <cell r="T17">
            <v>193</v>
          </cell>
          <cell r="U17">
            <v>693.02</v>
          </cell>
          <cell r="V17">
            <v>193</v>
          </cell>
          <cell r="W17">
            <v>693.02</v>
          </cell>
          <cell r="X17" t="str">
            <v>C</v>
          </cell>
          <cell r="Y17">
            <v>0</v>
          </cell>
          <cell r="Z17" t="str">
            <v>Not applicable</v>
          </cell>
          <cell r="AA17" t="str">
            <v>N</v>
          </cell>
          <cell r="AB17" t="str">
            <v>C</v>
          </cell>
          <cell r="AC17" t="str">
            <v>24ABPFA1762K1Z9</v>
          </cell>
          <cell r="AE17" t="str">
            <v>GUJARAT</v>
          </cell>
          <cell r="AF17" t="str">
            <v>C</v>
          </cell>
          <cell r="AG17">
            <v>150</v>
          </cell>
          <cell r="AH17" t="str">
            <v>Conform</v>
          </cell>
        </row>
        <row r="18">
          <cell r="E18" t="str">
            <v>N-15</v>
          </cell>
          <cell r="F18" t="str">
            <v>Abhishek Enterprises</v>
          </cell>
          <cell r="G18" t="str">
            <v>A</v>
          </cell>
          <cell r="H18" t="str">
            <v>A</v>
          </cell>
          <cell r="I18" t="str">
            <v>C</v>
          </cell>
          <cell r="J18" t="str">
            <v>Integrator</v>
          </cell>
          <cell r="K18" t="str">
            <v>Partnership firm</v>
          </cell>
          <cell r="L18" t="str">
            <v>None</v>
          </cell>
          <cell r="M18" t="str">
            <v>C</v>
          </cell>
          <cell r="N18">
            <v>594</v>
          </cell>
          <cell r="O18">
            <v>0</v>
          </cell>
          <cell r="P18" t="str">
            <v>A</v>
          </cell>
          <cell r="Q18" t="str">
            <v>SRT-PG-A-001</v>
          </cell>
          <cell r="R18">
            <v>992</v>
          </cell>
          <cell r="S18">
            <v>3362.82</v>
          </cell>
          <cell r="T18">
            <v>778</v>
          </cell>
          <cell r="U18">
            <v>2646.8</v>
          </cell>
          <cell r="V18">
            <v>778</v>
          </cell>
          <cell r="W18">
            <v>2646.8</v>
          </cell>
          <cell r="X18" t="str">
            <v>C</v>
          </cell>
          <cell r="Y18">
            <v>602.99</v>
          </cell>
          <cell r="Z18" t="str">
            <v>C</v>
          </cell>
          <cell r="AA18" t="str">
            <v>C</v>
          </cell>
          <cell r="AB18" t="str">
            <v>C</v>
          </cell>
          <cell r="AC18" t="str">
            <v>24AFVPA7822G1ZE</v>
          </cell>
          <cell r="AE18" t="str">
            <v>GUJARAT</v>
          </cell>
          <cell r="AF18" t="str">
            <v>C</v>
          </cell>
          <cell r="AG18">
            <v>500</v>
          </cell>
          <cell r="AH18" t="str">
            <v>Conform</v>
          </cell>
        </row>
        <row r="19">
          <cell r="E19" t="str">
            <v>N-16</v>
          </cell>
          <cell r="F19" t="str">
            <v>Absol Energy</v>
          </cell>
          <cell r="G19" t="str">
            <v>B</v>
          </cell>
          <cell r="H19" t="str">
            <v>B</v>
          </cell>
          <cell r="I19" t="str">
            <v>C</v>
          </cell>
          <cell r="J19" t="str">
            <v>Consent</v>
          </cell>
          <cell r="K19" t="str">
            <v>Sole Proprietor</v>
          </cell>
          <cell r="L19" t="str">
            <v>None</v>
          </cell>
          <cell r="M19" t="str">
            <v>C</v>
          </cell>
          <cell r="N19">
            <v>0</v>
          </cell>
          <cell r="O19">
            <v>0</v>
          </cell>
          <cell r="P19" t="str">
            <v>B</v>
          </cell>
          <cell r="X19" t="str">
            <v>Not applicable</v>
          </cell>
          <cell r="Y19">
            <v>0</v>
          </cell>
          <cell r="Z19" t="str">
            <v>Not applicable</v>
          </cell>
          <cell r="AA19" t="str">
            <v>N</v>
          </cell>
          <cell r="AB19" t="str">
            <v>C</v>
          </cell>
          <cell r="AC19" t="str">
            <v>24ABREA6090J1Z2</v>
          </cell>
          <cell r="AE19" t="str">
            <v>GUJARAT</v>
          </cell>
          <cell r="AF19" t="str">
            <v>C</v>
          </cell>
          <cell r="AG19">
            <v>150</v>
          </cell>
          <cell r="AH19" t="str">
            <v>Conform</v>
          </cell>
        </row>
        <row r="20">
          <cell r="E20" t="str">
            <v>N-17</v>
          </cell>
          <cell r="F20" t="str">
            <v>Acme Industries</v>
          </cell>
          <cell r="G20" t="str">
            <v>B</v>
          </cell>
          <cell r="H20" t="str">
            <v>B</v>
          </cell>
          <cell r="I20" t="str">
            <v>C</v>
          </cell>
          <cell r="J20" t="str">
            <v>Integrator</v>
          </cell>
          <cell r="K20" t="str">
            <v>Partnership firm</v>
          </cell>
          <cell r="L20" t="str">
            <v>None</v>
          </cell>
          <cell r="M20" t="str">
            <v>C</v>
          </cell>
          <cell r="N20">
            <v>0</v>
          </cell>
          <cell r="O20">
            <v>0</v>
          </cell>
          <cell r="P20" t="str">
            <v>B</v>
          </cell>
          <cell r="Q20" t="str">
            <v>SRT-PG-B-425</v>
          </cell>
          <cell r="R20">
            <v>37</v>
          </cell>
          <cell r="S20">
            <v>128.68</v>
          </cell>
          <cell r="T20">
            <v>32</v>
          </cell>
          <cell r="U20">
            <v>111.86</v>
          </cell>
          <cell r="V20">
            <v>32</v>
          </cell>
          <cell r="W20">
            <v>111.86</v>
          </cell>
          <cell r="X20" t="str">
            <v>C</v>
          </cell>
          <cell r="Y20">
            <v>31.08</v>
          </cell>
          <cell r="Z20" t="str">
            <v>C</v>
          </cell>
          <cell r="AA20" t="str">
            <v>C</v>
          </cell>
          <cell r="AB20" t="str">
            <v>C</v>
          </cell>
          <cell r="AC20" t="str">
            <v>24AMUPP8388G126</v>
          </cell>
          <cell r="AE20" t="str">
            <v>Gujarat</v>
          </cell>
          <cell r="AF20" t="str">
            <v>C</v>
          </cell>
          <cell r="AG20">
            <v>250</v>
          </cell>
          <cell r="AH20" t="str">
            <v>Conform</v>
          </cell>
        </row>
        <row r="21">
          <cell r="E21" t="str">
            <v>N-18</v>
          </cell>
          <cell r="F21" t="str">
            <v>Acs Lighting Pvt Ltd</v>
          </cell>
          <cell r="G21" t="str">
            <v>B</v>
          </cell>
          <cell r="H21" t="str">
            <v>B</v>
          </cell>
          <cell r="I21" t="str">
            <v>C</v>
          </cell>
          <cell r="J21" t="str">
            <v>Consent</v>
          </cell>
          <cell r="K21" t="str">
            <v>Private Limited</v>
          </cell>
          <cell r="L21" t="str">
            <v>None</v>
          </cell>
          <cell r="M21" t="str">
            <v>C</v>
          </cell>
          <cell r="N21">
            <v>0</v>
          </cell>
          <cell r="O21">
            <v>0</v>
          </cell>
          <cell r="P21" t="str">
            <v>B</v>
          </cell>
          <cell r="X21" t="str">
            <v>Not applicable</v>
          </cell>
          <cell r="Y21">
            <v>0</v>
          </cell>
          <cell r="Z21" t="str">
            <v>Not applicable</v>
          </cell>
          <cell r="AA21" t="str">
            <v>Not applicable</v>
          </cell>
          <cell r="AB21" t="str">
            <v>C</v>
          </cell>
          <cell r="AC21" t="str">
            <v>24AANCA2180P1ZB</v>
          </cell>
          <cell r="AE21" t="str">
            <v>Gujarat</v>
          </cell>
          <cell r="AF21" t="str">
            <v>C</v>
          </cell>
          <cell r="AG21">
            <v>300</v>
          </cell>
          <cell r="AH21" t="str">
            <v>Conform</v>
          </cell>
        </row>
        <row r="22">
          <cell r="E22" t="str">
            <v>N-19</v>
          </cell>
          <cell r="F22" t="str">
            <v>Acva Solar Pvt.Ltd.</v>
          </cell>
          <cell r="G22" t="str">
            <v>A</v>
          </cell>
          <cell r="H22" t="str">
            <v>A</v>
          </cell>
          <cell r="I22" t="str">
            <v>C</v>
          </cell>
          <cell r="J22" t="str">
            <v>Integrator</v>
          </cell>
          <cell r="K22" t="str">
            <v>Private Limited</v>
          </cell>
          <cell r="L22" t="str">
            <v>None</v>
          </cell>
          <cell r="M22" t="str">
            <v>C</v>
          </cell>
          <cell r="N22">
            <v>1131.3399999999999</v>
          </cell>
          <cell r="O22">
            <v>0</v>
          </cell>
          <cell r="P22" t="str">
            <v>A</v>
          </cell>
          <cell r="X22" t="str">
            <v>Not applicable</v>
          </cell>
          <cell r="Y22">
            <v>181.11</v>
          </cell>
          <cell r="Z22" t="str">
            <v>C</v>
          </cell>
          <cell r="AA22" t="str">
            <v>C</v>
          </cell>
          <cell r="AB22" t="str">
            <v>C</v>
          </cell>
          <cell r="AC22" t="str">
            <v>24AAICA8149H1ZR</v>
          </cell>
          <cell r="AE22" t="str">
            <v>Gujarat</v>
          </cell>
          <cell r="AF22" t="str">
            <v>C</v>
          </cell>
          <cell r="AG22">
            <v>500</v>
          </cell>
          <cell r="AH22" t="str">
            <v>Conform</v>
          </cell>
        </row>
        <row r="23">
          <cell r="E23" t="str">
            <v>N-20</v>
          </cell>
          <cell r="F23" t="str">
            <v>Shree Aadinath Corporation</v>
          </cell>
          <cell r="G23" t="str">
            <v>B</v>
          </cell>
          <cell r="H23" t="str">
            <v>B</v>
          </cell>
          <cell r="I23" t="str">
            <v>C</v>
          </cell>
          <cell r="J23" t="str">
            <v>Consent</v>
          </cell>
          <cell r="K23" t="str">
            <v>Sole Proprietor</v>
          </cell>
          <cell r="L23" t="str">
            <v>None</v>
          </cell>
          <cell r="M23" t="str">
            <v>C</v>
          </cell>
          <cell r="N23">
            <v>153.4</v>
          </cell>
          <cell r="O23">
            <v>0</v>
          </cell>
          <cell r="P23" t="str">
            <v>B</v>
          </cell>
          <cell r="Q23" t="str">
            <v>SRT-PG-B-366</v>
          </cell>
          <cell r="R23">
            <v>189</v>
          </cell>
          <cell r="S23">
            <v>752.98</v>
          </cell>
          <cell r="T23">
            <v>109</v>
          </cell>
          <cell r="U23">
            <v>436.1</v>
          </cell>
          <cell r="V23">
            <v>109</v>
          </cell>
          <cell r="W23">
            <v>436.1</v>
          </cell>
          <cell r="X23" t="str">
            <v>C</v>
          </cell>
          <cell r="Y23">
            <v>0</v>
          </cell>
          <cell r="Z23" t="str">
            <v>Not applicable</v>
          </cell>
          <cell r="AA23" t="str">
            <v>Not applicable</v>
          </cell>
          <cell r="AB23" t="str">
            <v>C</v>
          </cell>
          <cell r="AC23" t="str">
            <v>24AYMPS5267P1Z9</v>
          </cell>
          <cell r="AE23" t="str">
            <v>Gujarat</v>
          </cell>
          <cell r="AF23" t="str">
            <v>C</v>
          </cell>
          <cell r="AG23">
            <v>500</v>
          </cell>
          <cell r="AH23" t="str">
            <v>Conform</v>
          </cell>
        </row>
        <row r="24">
          <cell r="E24" t="str">
            <v>N-21</v>
          </cell>
          <cell r="F24" t="str">
            <v>Advance Solar Systems</v>
          </cell>
          <cell r="G24" t="str">
            <v>B</v>
          </cell>
          <cell r="H24" t="str">
            <v>B</v>
          </cell>
          <cell r="I24" t="str">
            <v>C</v>
          </cell>
          <cell r="J24" t="str">
            <v>Consent</v>
          </cell>
          <cell r="K24" t="str">
            <v>Sole Proprietor</v>
          </cell>
          <cell r="L24" t="str">
            <v>None</v>
          </cell>
          <cell r="M24" t="str">
            <v>C</v>
          </cell>
          <cell r="N24">
            <v>281</v>
          </cell>
          <cell r="O24">
            <v>0</v>
          </cell>
          <cell r="P24" t="str">
            <v>A</v>
          </cell>
          <cell r="Q24" t="str">
            <v>SRT-PG-B-221</v>
          </cell>
          <cell r="R24">
            <v>78</v>
          </cell>
          <cell r="S24">
            <v>272.43</v>
          </cell>
          <cell r="T24">
            <v>77</v>
          </cell>
          <cell r="U24">
            <v>268.43</v>
          </cell>
          <cell r="V24">
            <v>77</v>
          </cell>
          <cell r="W24">
            <v>268.43</v>
          </cell>
          <cell r="X24" t="str">
            <v>C</v>
          </cell>
          <cell r="Y24">
            <v>52.75</v>
          </cell>
          <cell r="Z24" t="str">
            <v>C</v>
          </cell>
          <cell r="AA24" t="str">
            <v>C</v>
          </cell>
          <cell r="AB24" t="str">
            <v>C</v>
          </cell>
          <cell r="AC24" t="str">
            <v>24AGIPV7644K1ZD</v>
          </cell>
          <cell r="AE24" t="str">
            <v>GUJARAT</v>
          </cell>
          <cell r="AF24" t="str">
            <v>C</v>
          </cell>
          <cell r="AG24">
            <v>600</v>
          </cell>
          <cell r="AH24" t="str">
            <v>Conform</v>
          </cell>
        </row>
        <row r="25">
          <cell r="E25" t="str">
            <v>N-22</v>
          </cell>
          <cell r="F25" t="str">
            <v>Automation &amp; Engineering Services</v>
          </cell>
          <cell r="G25" t="str">
            <v>B</v>
          </cell>
          <cell r="H25" t="str">
            <v>B</v>
          </cell>
          <cell r="I25" t="str">
            <v>C</v>
          </cell>
          <cell r="J25" t="str">
            <v>Consent</v>
          </cell>
          <cell r="K25" t="str">
            <v>Partnership firm</v>
          </cell>
          <cell r="L25" t="str">
            <v>None</v>
          </cell>
          <cell r="M25" t="str">
            <v>C</v>
          </cell>
          <cell r="N25">
            <v>262.22000000000003</v>
          </cell>
          <cell r="O25">
            <v>0</v>
          </cell>
          <cell r="P25" t="str">
            <v>A</v>
          </cell>
          <cell r="X25" t="str">
            <v>Not applicable</v>
          </cell>
          <cell r="Y25">
            <v>731</v>
          </cell>
          <cell r="Z25" t="str">
            <v>C</v>
          </cell>
          <cell r="AA25" t="str">
            <v>C</v>
          </cell>
          <cell r="AB25" t="str">
            <v>C</v>
          </cell>
          <cell r="AC25" t="str">
            <v>24AAFFA3872P1Z4</v>
          </cell>
          <cell r="AE25" t="str">
            <v>GUJARAT</v>
          </cell>
          <cell r="AF25" t="str">
            <v>C</v>
          </cell>
          <cell r="AG25">
            <v>50</v>
          </cell>
          <cell r="AH25" t="str">
            <v>Conform</v>
          </cell>
        </row>
        <row r="26">
          <cell r="E26" t="str">
            <v>N-23</v>
          </cell>
          <cell r="F26" t="str">
            <v>Array Energy Solution</v>
          </cell>
          <cell r="G26" t="str">
            <v>B</v>
          </cell>
          <cell r="H26" t="str">
            <v>B</v>
          </cell>
          <cell r="I26" t="str">
            <v>C</v>
          </cell>
          <cell r="J26" t="str">
            <v>Consent</v>
          </cell>
          <cell r="K26" t="str">
            <v>Sole Proprietor</v>
          </cell>
          <cell r="L26" t="str">
            <v>None</v>
          </cell>
          <cell r="M26" t="str">
            <v>C</v>
          </cell>
          <cell r="N26">
            <v>195.22</v>
          </cell>
          <cell r="O26">
            <v>0</v>
          </cell>
          <cell r="P26" t="str">
            <v>B</v>
          </cell>
          <cell r="Q26" t="str">
            <v>SRT-PG-B-198</v>
          </cell>
          <cell r="R26">
            <v>155</v>
          </cell>
          <cell r="S26">
            <v>592.94000000000005</v>
          </cell>
          <cell r="T26">
            <v>141</v>
          </cell>
          <cell r="U26">
            <v>542.44000000000005</v>
          </cell>
          <cell r="V26">
            <v>141</v>
          </cell>
          <cell r="W26">
            <v>542.44000000000005</v>
          </cell>
          <cell r="X26" t="str">
            <v>C</v>
          </cell>
          <cell r="Y26">
            <v>0</v>
          </cell>
          <cell r="Z26" t="str">
            <v>N</v>
          </cell>
          <cell r="AA26" t="str">
            <v>C</v>
          </cell>
          <cell r="AB26" t="str">
            <v>C</v>
          </cell>
          <cell r="AC26" t="str">
            <v>24BNAPT4657C1Z3</v>
          </cell>
          <cell r="AE26" t="str">
            <v>GUJARAT</v>
          </cell>
          <cell r="AF26" t="str">
            <v>C</v>
          </cell>
          <cell r="AG26">
            <v>1000</v>
          </cell>
          <cell r="AH26" t="str">
            <v>Conform</v>
          </cell>
        </row>
        <row r="27">
          <cell r="E27" t="str">
            <v>N-24</v>
          </cell>
          <cell r="F27" t="str">
            <v>Ahmedabad Solar</v>
          </cell>
          <cell r="G27" t="str">
            <v>B</v>
          </cell>
          <cell r="H27" t="str">
            <v>B</v>
          </cell>
          <cell r="I27" t="str">
            <v>C</v>
          </cell>
          <cell r="J27" t="str">
            <v>Consent</v>
          </cell>
          <cell r="K27" t="str">
            <v>Sole Proprietor</v>
          </cell>
          <cell r="L27" t="str">
            <v>None</v>
          </cell>
          <cell r="M27" t="str">
            <v>C</v>
          </cell>
          <cell r="N27">
            <v>297</v>
          </cell>
          <cell r="P27" t="str">
            <v>A</v>
          </cell>
          <cell r="Q27" t="str">
            <v>SRT-PG-B-327</v>
          </cell>
          <cell r="R27">
            <v>115</v>
          </cell>
          <cell r="S27">
            <v>510.62</v>
          </cell>
          <cell r="T27">
            <v>67</v>
          </cell>
          <cell r="U27">
            <v>297.89</v>
          </cell>
          <cell r="V27">
            <v>67</v>
          </cell>
          <cell r="W27">
            <v>297.89</v>
          </cell>
          <cell r="X27" t="str">
            <v>C</v>
          </cell>
          <cell r="Y27">
            <v>56.24</v>
          </cell>
          <cell r="Z27" t="str">
            <v>C</v>
          </cell>
          <cell r="AA27" t="str">
            <v>C</v>
          </cell>
          <cell r="AB27" t="str">
            <v>C</v>
          </cell>
          <cell r="AC27" t="str">
            <v>24ASKPC7549R1ZY</v>
          </cell>
          <cell r="AE27" t="str">
            <v>GUJARAT</v>
          </cell>
          <cell r="AF27" t="str">
            <v>C</v>
          </cell>
          <cell r="AG27">
            <v>500</v>
          </cell>
          <cell r="AH27" t="str">
            <v>Conform</v>
          </cell>
        </row>
        <row r="28">
          <cell r="E28" t="str">
            <v>N-25</v>
          </cell>
          <cell r="F28" t="str">
            <v>Ailis Energy Private Limited</v>
          </cell>
          <cell r="G28" t="str">
            <v>B</v>
          </cell>
          <cell r="H28" t="str">
            <v>B</v>
          </cell>
          <cell r="I28" t="str">
            <v>C</v>
          </cell>
          <cell r="J28" t="str">
            <v>Consent</v>
          </cell>
          <cell r="K28" t="str">
            <v>Private Limited</v>
          </cell>
          <cell r="L28" t="str">
            <v>None</v>
          </cell>
          <cell r="M28" t="str">
            <v>C</v>
          </cell>
          <cell r="N28">
            <v>485</v>
          </cell>
          <cell r="O28">
            <v>0</v>
          </cell>
          <cell r="P28" t="str">
            <v>A</v>
          </cell>
          <cell r="Q28" t="str">
            <v>SRT-PG-B-191</v>
          </cell>
          <cell r="R28">
            <v>205</v>
          </cell>
          <cell r="S28">
            <v>760.93</v>
          </cell>
          <cell r="T28">
            <v>127</v>
          </cell>
          <cell r="U28">
            <v>485.11</v>
          </cell>
          <cell r="V28">
            <v>127</v>
          </cell>
          <cell r="W28">
            <v>485.11</v>
          </cell>
          <cell r="X28" t="str">
            <v>C</v>
          </cell>
          <cell r="Y28">
            <v>75.05</v>
          </cell>
          <cell r="Z28" t="str">
            <v>C</v>
          </cell>
          <cell r="AA28" t="str">
            <v>C</v>
          </cell>
          <cell r="AB28" t="str">
            <v>C</v>
          </cell>
          <cell r="AC28" t="str">
            <v>24AAPCA9790B1ZG</v>
          </cell>
          <cell r="AE28" t="str">
            <v>GUJARAT</v>
          </cell>
          <cell r="AF28" t="str">
            <v>C</v>
          </cell>
          <cell r="AG28">
            <v>600</v>
          </cell>
          <cell r="AH28" t="str">
            <v>Conform</v>
          </cell>
        </row>
        <row r="29">
          <cell r="E29" t="str">
            <v>N-26</v>
          </cell>
          <cell r="F29" t="str">
            <v>Akhand Shakti Solar</v>
          </cell>
          <cell r="G29" t="str">
            <v>B</v>
          </cell>
          <cell r="H29" t="str">
            <v>B</v>
          </cell>
          <cell r="I29" t="str">
            <v>C</v>
          </cell>
          <cell r="J29" t="str">
            <v>Consent</v>
          </cell>
          <cell r="K29" t="str">
            <v>Sole Proprietor</v>
          </cell>
          <cell r="L29" t="str">
            <v>None</v>
          </cell>
          <cell r="M29" t="str">
            <v>C</v>
          </cell>
          <cell r="N29">
            <v>197.67</v>
          </cell>
          <cell r="P29" t="str">
            <v>B</v>
          </cell>
          <cell r="Q29" t="str">
            <v>SRT-PG-B-448</v>
          </cell>
          <cell r="R29">
            <v>66</v>
          </cell>
          <cell r="S29">
            <v>209.34</v>
          </cell>
          <cell r="T29">
            <v>58</v>
          </cell>
          <cell r="U29">
            <v>182.88</v>
          </cell>
          <cell r="V29">
            <v>58</v>
          </cell>
          <cell r="W29">
            <v>182.88</v>
          </cell>
          <cell r="X29" t="str">
            <v>C</v>
          </cell>
          <cell r="Y29">
            <v>0</v>
          </cell>
          <cell r="Z29" t="str">
            <v>Not applicable</v>
          </cell>
          <cell r="AA29" t="str">
            <v>C</v>
          </cell>
          <cell r="AB29" t="str">
            <v>C</v>
          </cell>
          <cell r="AC29" t="str">
            <v>24ACMPP5625N2ZT</v>
          </cell>
          <cell r="AE29" t="str">
            <v>GUJARAT</v>
          </cell>
          <cell r="AF29" t="str">
            <v>C</v>
          </cell>
          <cell r="AG29">
            <v>150</v>
          </cell>
          <cell r="AH29" t="str">
            <v>Conform</v>
          </cell>
        </row>
        <row r="30">
          <cell r="E30" t="str">
            <v>N-27</v>
          </cell>
          <cell r="F30" t="str">
            <v>Akshar Energy Solutions</v>
          </cell>
          <cell r="G30" t="str">
            <v>B</v>
          </cell>
          <cell r="H30" t="str">
            <v>B</v>
          </cell>
          <cell r="I30" t="str">
            <v>C</v>
          </cell>
          <cell r="J30" t="str">
            <v>Consent</v>
          </cell>
          <cell r="K30" t="str">
            <v>Sole Proprietor</v>
          </cell>
          <cell r="L30" t="str">
            <v>None</v>
          </cell>
          <cell r="M30" t="str">
            <v>C</v>
          </cell>
          <cell r="N30">
            <v>420.11</v>
          </cell>
          <cell r="P30" t="str">
            <v>A</v>
          </cell>
          <cell r="Q30" t="str">
            <v>SRT-PG-B-226</v>
          </cell>
          <cell r="R30">
            <v>112</v>
          </cell>
          <cell r="S30">
            <v>464.61</v>
          </cell>
          <cell r="T30">
            <v>102</v>
          </cell>
          <cell r="U30">
            <v>420.11</v>
          </cell>
          <cell r="V30">
            <v>102</v>
          </cell>
          <cell r="W30">
            <v>420.11</v>
          </cell>
          <cell r="X30" t="str">
            <v>C</v>
          </cell>
          <cell r="Y30">
            <v>0</v>
          </cell>
          <cell r="Z30" t="str">
            <v>Not applicable</v>
          </cell>
          <cell r="AA30" t="str">
            <v>C</v>
          </cell>
          <cell r="AB30" t="str">
            <v>C</v>
          </cell>
          <cell r="AC30" t="str">
            <v>24BJCPP0180L1ZB</v>
          </cell>
          <cell r="AE30" t="str">
            <v>GUJARAT</v>
          </cell>
          <cell r="AF30" t="str">
            <v>C</v>
          </cell>
          <cell r="AG30">
            <v>250</v>
          </cell>
          <cell r="AH30" t="str">
            <v>Conform</v>
          </cell>
        </row>
        <row r="31">
          <cell r="E31" t="str">
            <v>N-28</v>
          </cell>
          <cell r="F31" t="str">
            <v>Aksharam Solar Energy Private Limited</v>
          </cell>
          <cell r="G31" t="str">
            <v>B</v>
          </cell>
          <cell r="H31" t="str">
            <v>B</v>
          </cell>
          <cell r="I31" t="str">
            <v>C</v>
          </cell>
          <cell r="J31" t="str">
            <v>Consent</v>
          </cell>
          <cell r="K31" t="str">
            <v>Private Limited</v>
          </cell>
          <cell r="L31" t="str">
            <v>None</v>
          </cell>
          <cell r="M31" t="str">
            <v>C</v>
          </cell>
          <cell r="N31">
            <v>0</v>
          </cell>
          <cell r="O31">
            <v>0</v>
          </cell>
          <cell r="P31" t="str">
            <v>B</v>
          </cell>
          <cell r="X31" t="str">
            <v>Not applicable</v>
          </cell>
          <cell r="Y31">
            <v>0</v>
          </cell>
          <cell r="Z31" t="str">
            <v>C</v>
          </cell>
          <cell r="AA31" t="str">
            <v>C</v>
          </cell>
          <cell r="AB31" t="str">
            <v>C</v>
          </cell>
          <cell r="AC31" t="str">
            <v>24AASCA0151F1ZO</v>
          </cell>
          <cell r="AE31" t="str">
            <v>GUJARAT</v>
          </cell>
          <cell r="AF31" t="str">
            <v>C</v>
          </cell>
          <cell r="AG31">
            <v>200</v>
          </cell>
          <cell r="AH31" t="str">
            <v>Conform</v>
          </cell>
        </row>
        <row r="32">
          <cell r="E32" t="str">
            <v>N-29</v>
          </cell>
          <cell r="F32" t="str">
            <v>Alfa Solar Energy</v>
          </cell>
          <cell r="G32" t="str">
            <v>B</v>
          </cell>
          <cell r="H32" t="str">
            <v>B</v>
          </cell>
          <cell r="I32" t="str">
            <v>C</v>
          </cell>
          <cell r="J32" t="str">
            <v>Consent</v>
          </cell>
          <cell r="K32" t="str">
            <v>Sole Proprietor</v>
          </cell>
          <cell r="L32" t="str">
            <v>None</v>
          </cell>
          <cell r="M32" t="str">
            <v>C</v>
          </cell>
          <cell r="N32">
            <v>0</v>
          </cell>
          <cell r="O32">
            <v>0</v>
          </cell>
          <cell r="P32" t="str">
            <v>B</v>
          </cell>
          <cell r="X32" t="str">
            <v>Not applicable</v>
          </cell>
          <cell r="Y32">
            <v>0</v>
          </cell>
          <cell r="Z32" t="str">
            <v>C</v>
          </cell>
          <cell r="AA32" t="str">
            <v>C</v>
          </cell>
          <cell r="AB32" t="str">
            <v>C</v>
          </cell>
          <cell r="AC32" t="str">
            <v>24AKWPP2921P126</v>
          </cell>
          <cell r="AE32" t="str">
            <v>GUJARAT</v>
          </cell>
          <cell r="AF32" t="str">
            <v>C</v>
          </cell>
          <cell r="AG32">
            <v>1000</v>
          </cell>
          <cell r="AH32" t="str">
            <v>Conform</v>
          </cell>
        </row>
        <row r="33">
          <cell r="E33" t="str">
            <v>N-30</v>
          </cell>
          <cell r="F33" t="str">
            <v>Amar Jyot Spray Pump</v>
          </cell>
          <cell r="G33" t="str">
            <v>A</v>
          </cell>
          <cell r="H33" t="str">
            <v>A</v>
          </cell>
          <cell r="I33" t="str">
            <v>C</v>
          </cell>
          <cell r="J33" t="str">
            <v>Integrator</v>
          </cell>
          <cell r="K33" t="str">
            <v>System Integrator</v>
          </cell>
          <cell r="L33" t="str">
            <v>None</v>
          </cell>
          <cell r="M33" t="str">
            <v>C</v>
          </cell>
          <cell r="N33">
            <v>1857</v>
          </cell>
          <cell r="O33">
            <v>0</v>
          </cell>
          <cell r="P33" t="str">
            <v>A</v>
          </cell>
          <cell r="Q33" t="str">
            <v>SRT-PG-A-243</v>
          </cell>
          <cell r="R33">
            <v>667</v>
          </cell>
          <cell r="S33">
            <v>2039.07</v>
          </cell>
          <cell r="T33">
            <v>602</v>
          </cell>
          <cell r="U33">
            <v>1857.97</v>
          </cell>
          <cell r="V33">
            <v>602</v>
          </cell>
          <cell r="W33">
            <v>1857.97</v>
          </cell>
          <cell r="X33" t="str">
            <v>C</v>
          </cell>
          <cell r="Y33">
            <v>281.36</v>
          </cell>
          <cell r="Z33" t="str">
            <v>C</v>
          </cell>
          <cell r="AA33" t="str">
            <v>C</v>
          </cell>
          <cell r="AB33" t="str">
            <v>C</v>
          </cell>
          <cell r="AC33" t="str">
            <v>24CRYPM9816M12P</v>
          </cell>
          <cell r="AE33" t="str">
            <v>GUJARAT</v>
          </cell>
          <cell r="AF33" t="str">
            <v>C</v>
          </cell>
          <cell r="AG33">
            <v>3500</v>
          </cell>
          <cell r="AH33" t="str">
            <v>Conform</v>
          </cell>
        </row>
        <row r="34">
          <cell r="E34" t="str">
            <v>N-31</v>
          </cell>
          <cell r="F34" t="str">
            <v>Amarjyot Enterprise</v>
          </cell>
          <cell r="G34" t="str">
            <v>A</v>
          </cell>
          <cell r="H34" t="str">
            <v>B</v>
          </cell>
          <cell r="I34" t="str">
            <v>C</v>
          </cell>
          <cell r="J34" t="str">
            <v>Integrator</v>
          </cell>
          <cell r="K34" t="str">
            <v>System Integrator</v>
          </cell>
          <cell r="L34" t="str">
            <v>None</v>
          </cell>
          <cell r="M34" t="str">
            <v>C</v>
          </cell>
          <cell r="N34">
            <v>214</v>
          </cell>
          <cell r="O34">
            <v>0</v>
          </cell>
          <cell r="P34" t="str">
            <v>A</v>
          </cell>
          <cell r="Q34" t="str">
            <v>SRT-PG-B-056</v>
          </cell>
          <cell r="R34">
            <v>89</v>
          </cell>
          <cell r="S34">
            <v>301.17</v>
          </cell>
          <cell r="T34">
            <v>53</v>
          </cell>
          <cell r="U34">
            <v>165.85</v>
          </cell>
          <cell r="V34">
            <v>53</v>
          </cell>
          <cell r="W34">
            <v>165.85</v>
          </cell>
          <cell r="X34" t="str">
            <v>C</v>
          </cell>
          <cell r="Y34">
            <v>58.49</v>
          </cell>
          <cell r="Z34" t="str">
            <v>C</v>
          </cell>
          <cell r="AA34" t="str">
            <v>C</v>
          </cell>
          <cell r="AB34" t="str">
            <v>C</v>
          </cell>
          <cell r="AC34" t="str">
            <v>24AATFA7926L2Z4</v>
          </cell>
          <cell r="AE34" t="str">
            <v>GUJARAT</v>
          </cell>
          <cell r="AF34" t="str">
            <v>C</v>
          </cell>
          <cell r="AG34">
            <v>250</v>
          </cell>
          <cell r="AH34" t="str">
            <v>Conform</v>
          </cell>
        </row>
        <row r="35">
          <cell r="E35" t="str">
            <v>N-32</v>
          </cell>
          <cell r="F35" t="str">
            <v>Madhav Enterprise</v>
          </cell>
          <cell r="G35" t="str">
            <v>B</v>
          </cell>
          <cell r="H35" t="str">
            <v>B</v>
          </cell>
          <cell r="I35" t="str">
            <v>C</v>
          </cell>
          <cell r="J35" t="str">
            <v>Integrator</v>
          </cell>
          <cell r="K35" t="str">
            <v>Sole Proprietor</v>
          </cell>
          <cell r="L35" t="str">
            <v>None</v>
          </cell>
          <cell r="M35" t="str">
            <v>C</v>
          </cell>
          <cell r="N35">
            <v>76.81</v>
          </cell>
          <cell r="O35">
            <v>0</v>
          </cell>
          <cell r="P35" t="str">
            <v>B</v>
          </cell>
          <cell r="Q35" t="str">
            <v>SRT-PG-B-156</v>
          </cell>
          <cell r="R35">
            <v>62</v>
          </cell>
          <cell r="S35">
            <v>246.71</v>
          </cell>
          <cell r="T35">
            <v>44</v>
          </cell>
          <cell r="U35">
            <v>179.14</v>
          </cell>
          <cell r="V35">
            <v>44</v>
          </cell>
          <cell r="W35">
            <v>179.14</v>
          </cell>
          <cell r="X35" t="str">
            <v>C</v>
          </cell>
          <cell r="Y35">
            <v>72.290000000000006</v>
          </cell>
          <cell r="Z35" t="str">
            <v>C</v>
          </cell>
          <cell r="AA35" t="str">
            <v>C</v>
          </cell>
          <cell r="AB35" t="str">
            <v>C</v>
          </cell>
          <cell r="AC35" t="str">
            <v>24BHDPS6852D1ZB</v>
          </cell>
          <cell r="AE35" t="str">
            <v>GUJARAT</v>
          </cell>
          <cell r="AF35" t="str">
            <v>C</v>
          </cell>
          <cell r="AG35">
            <v>500</v>
          </cell>
          <cell r="AH35" t="str">
            <v>Conform</v>
          </cell>
        </row>
        <row r="36">
          <cell r="E36" t="str">
            <v>N-33</v>
          </cell>
          <cell r="F36" t="str">
            <v>Ampbeat Solution</v>
          </cell>
          <cell r="G36" t="str">
            <v>B</v>
          </cell>
          <cell r="H36" t="str">
            <v>B</v>
          </cell>
          <cell r="I36" t="str">
            <v>C</v>
          </cell>
          <cell r="J36" t="str">
            <v>Integrator</v>
          </cell>
          <cell r="K36" t="str">
            <v>Sole Proprietor</v>
          </cell>
          <cell r="L36" t="str">
            <v>None</v>
          </cell>
          <cell r="M36" t="str">
            <v>C</v>
          </cell>
          <cell r="N36">
            <v>0</v>
          </cell>
          <cell r="O36">
            <v>0</v>
          </cell>
          <cell r="P36" t="str">
            <v>B</v>
          </cell>
          <cell r="X36" t="str">
            <v>Not applicable</v>
          </cell>
          <cell r="Y36">
            <v>37.44</v>
          </cell>
          <cell r="Z36" t="str">
            <v>C</v>
          </cell>
          <cell r="AA36" t="str">
            <v>C</v>
          </cell>
          <cell r="AB36" t="str">
            <v>C</v>
          </cell>
          <cell r="AC36" t="str">
            <v>24FEUPS781701Z6</v>
          </cell>
          <cell r="AE36" t="str">
            <v>GUJARAT</v>
          </cell>
          <cell r="AF36" t="str">
            <v>C</v>
          </cell>
          <cell r="AG36">
            <v>300</v>
          </cell>
          <cell r="AH36" t="str">
            <v>Conform</v>
          </cell>
        </row>
        <row r="37">
          <cell r="E37" t="str">
            <v>N-34</v>
          </cell>
          <cell r="F37" t="str">
            <v>Ample Solar Private Limited</v>
          </cell>
          <cell r="G37" t="str">
            <v>A</v>
          </cell>
          <cell r="H37" t="str">
            <v>A</v>
          </cell>
          <cell r="I37" t="str">
            <v>C</v>
          </cell>
          <cell r="J37" t="str">
            <v>Integrator</v>
          </cell>
          <cell r="K37" t="str">
            <v>Private Limited</v>
          </cell>
          <cell r="L37" t="str">
            <v>None</v>
          </cell>
          <cell r="M37" t="str">
            <v>C</v>
          </cell>
          <cell r="N37">
            <v>218.95</v>
          </cell>
          <cell r="O37">
            <v>0</v>
          </cell>
          <cell r="P37" t="str">
            <v>A</v>
          </cell>
          <cell r="Q37" t="str">
            <v>SRT-PG-A-408</v>
          </cell>
          <cell r="R37">
            <v>472</v>
          </cell>
          <cell r="S37">
            <v>1782.08</v>
          </cell>
          <cell r="T37">
            <v>299</v>
          </cell>
          <cell r="U37">
            <v>1110.94</v>
          </cell>
          <cell r="V37">
            <v>299</v>
          </cell>
          <cell r="W37">
            <v>1110.94</v>
          </cell>
          <cell r="X37" t="str">
            <v>C</v>
          </cell>
          <cell r="Y37">
            <v>319.14</v>
          </cell>
          <cell r="Z37" t="str">
            <v>C</v>
          </cell>
          <cell r="AA37" t="str">
            <v>C</v>
          </cell>
          <cell r="AB37" t="str">
            <v>C</v>
          </cell>
          <cell r="AC37" t="str">
            <v>24AANCA6462G12L</v>
          </cell>
          <cell r="AE37" t="str">
            <v>GUJARAT</v>
          </cell>
          <cell r="AF37" t="str">
            <v>C</v>
          </cell>
          <cell r="AG37">
            <v>1000</v>
          </cell>
          <cell r="AH37" t="str">
            <v>Conform</v>
          </cell>
        </row>
        <row r="38">
          <cell r="E38" t="str">
            <v>N-35</v>
          </cell>
          <cell r="F38" t="str">
            <v>Amsuntech Solar</v>
          </cell>
          <cell r="G38" t="str">
            <v>B</v>
          </cell>
          <cell r="H38" t="str">
            <v>B</v>
          </cell>
          <cell r="I38" t="str">
            <v>C</v>
          </cell>
          <cell r="J38" t="str">
            <v>Integrator</v>
          </cell>
          <cell r="K38" t="str">
            <v>Partnership firm</v>
          </cell>
          <cell r="L38" t="str">
            <v>None</v>
          </cell>
          <cell r="M38" t="str">
            <v>C</v>
          </cell>
          <cell r="N38">
            <v>108.45</v>
          </cell>
          <cell r="P38" t="str">
            <v>B</v>
          </cell>
          <cell r="Q38" t="str">
            <v>SRT-PG-B-432</v>
          </cell>
          <cell r="R38">
            <v>35</v>
          </cell>
          <cell r="S38">
            <v>124.95</v>
          </cell>
          <cell r="T38">
            <v>31</v>
          </cell>
          <cell r="U38">
            <v>108.45</v>
          </cell>
          <cell r="V38">
            <v>31</v>
          </cell>
          <cell r="W38">
            <v>108.45</v>
          </cell>
          <cell r="X38" t="str">
            <v>C</v>
          </cell>
          <cell r="Y38">
            <v>0</v>
          </cell>
          <cell r="AB38" t="str">
            <v>C</v>
          </cell>
          <cell r="AC38" t="str">
            <v>24ABJFA3310R1ZD</v>
          </cell>
          <cell r="AE38" t="str">
            <v>GUJARAT</v>
          </cell>
          <cell r="AF38" t="str">
            <v>C</v>
          </cell>
          <cell r="AG38">
            <v>250</v>
          </cell>
          <cell r="AH38" t="str">
            <v>Conform</v>
          </cell>
        </row>
        <row r="39">
          <cell r="E39" t="str">
            <v>N-36</v>
          </cell>
          <cell r="F39" t="str">
            <v>Amul Enterprise</v>
          </cell>
          <cell r="G39" t="str">
            <v>B</v>
          </cell>
          <cell r="H39" t="str">
            <v>B</v>
          </cell>
          <cell r="I39" t="str">
            <v>C</v>
          </cell>
          <cell r="J39" t="str">
            <v>Integrator</v>
          </cell>
          <cell r="K39" t="str">
            <v>Private Limited</v>
          </cell>
          <cell r="L39" t="str">
            <v>None</v>
          </cell>
          <cell r="M39" t="str">
            <v>C</v>
          </cell>
          <cell r="N39">
            <v>0</v>
          </cell>
          <cell r="P39" t="str">
            <v>B</v>
          </cell>
          <cell r="X39" t="str">
            <v>C</v>
          </cell>
          <cell r="Y39">
            <v>0</v>
          </cell>
          <cell r="AA39" t="str">
            <v>C</v>
          </cell>
          <cell r="AB39" t="str">
            <v>C</v>
          </cell>
          <cell r="AC39" t="str">
            <v>24ALMPB2691M1ZV</v>
          </cell>
          <cell r="AE39" t="str">
            <v>GUJARAT</v>
          </cell>
          <cell r="AF39" t="str">
            <v>C</v>
          </cell>
          <cell r="AG39">
            <v>50</v>
          </cell>
          <cell r="AH39" t="str">
            <v>Conform</v>
          </cell>
        </row>
        <row r="40">
          <cell r="E40" t="str">
            <v>N-37</v>
          </cell>
          <cell r="F40" t="str">
            <v>Anadi Solar</v>
          </cell>
          <cell r="G40" t="str">
            <v>B</v>
          </cell>
          <cell r="H40" t="str">
            <v>B</v>
          </cell>
          <cell r="I40" t="str">
            <v>C</v>
          </cell>
          <cell r="J40" t="str">
            <v>Integrator</v>
          </cell>
          <cell r="K40" t="str">
            <v>Sole Proprietor</v>
          </cell>
          <cell r="L40" t="str">
            <v>None</v>
          </cell>
          <cell r="M40" t="str">
            <v>C</v>
          </cell>
          <cell r="N40">
            <v>150</v>
          </cell>
          <cell r="P40" t="str">
            <v>B</v>
          </cell>
          <cell r="Q40" t="str">
            <v>SRT-PG-B-057</v>
          </cell>
          <cell r="R40">
            <v>124</v>
          </cell>
          <cell r="S40">
            <v>537.54999999999995</v>
          </cell>
          <cell r="T40">
            <v>120</v>
          </cell>
          <cell r="U40">
            <v>517.08000000000004</v>
          </cell>
          <cell r="V40">
            <v>120</v>
          </cell>
          <cell r="W40">
            <v>517.08000000000004</v>
          </cell>
          <cell r="X40" t="str">
            <v>C</v>
          </cell>
          <cell r="Y40">
            <v>0</v>
          </cell>
          <cell r="AC40" t="str">
            <v>24BHYPJ8204RIZG</v>
          </cell>
          <cell r="AE40" t="str">
            <v>GUJARAT</v>
          </cell>
          <cell r="AF40" t="str">
            <v>C</v>
          </cell>
          <cell r="AG40">
            <v>150</v>
          </cell>
          <cell r="AH40" t="str">
            <v>Conform</v>
          </cell>
        </row>
        <row r="41">
          <cell r="E41" t="str">
            <v>N-38</v>
          </cell>
          <cell r="F41" t="str">
            <v>Anany Urja</v>
          </cell>
          <cell r="G41" t="str">
            <v>B</v>
          </cell>
          <cell r="H41" t="str">
            <v>B</v>
          </cell>
          <cell r="I41" t="str">
            <v>C</v>
          </cell>
          <cell r="J41" t="str">
            <v>Integrator</v>
          </cell>
          <cell r="K41" t="str">
            <v>Partnership firm</v>
          </cell>
          <cell r="L41" t="str">
            <v>None</v>
          </cell>
          <cell r="M41" t="str">
            <v>C</v>
          </cell>
          <cell r="N41">
            <v>0</v>
          </cell>
          <cell r="O41">
            <v>0</v>
          </cell>
          <cell r="P41" t="str">
            <v>B</v>
          </cell>
          <cell r="X41" t="str">
            <v>Not applicable</v>
          </cell>
          <cell r="Y41">
            <v>123.28</v>
          </cell>
          <cell r="Z41" t="str">
            <v>C</v>
          </cell>
          <cell r="AA41" t="str">
            <v>C</v>
          </cell>
          <cell r="AB41" t="str">
            <v>C</v>
          </cell>
          <cell r="AC41" t="str">
            <v>24ABEFA2300G1Z5</v>
          </cell>
          <cell r="AE41" t="str">
            <v>GUJARAT</v>
          </cell>
          <cell r="AF41" t="str">
            <v>C</v>
          </cell>
          <cell r="AG41">
            <v>250</v>
          </cell>
          <cell r="AH41" t="str">
            <v>Conform</v>
          </cell>
        </row>
        <row r="42">
          <cell r="E42" t="str">
            <v>N-39</v>
          </cell>
          <cell r="F42" t="str">
            <v>Ananya Solar Technologies</v>
          </cell>
          <cell r="G42" t="str">
            <v>A</v>
          </cell>
          <cell r="H42" t="str">
            <v>A</v>
          </cell>
          <cell r="I42" t="str">
            <v>C</v>
          </cell>
          <cell r="J42" t="str">
            <v>Integrator</v>
          </cell>
          <cell r="K42" t="str">
            <v>Sole Proprietor</v>
          </cell>
          <cell r="L42" t="str">
            <v>None</v>
          </cell>
          <cell r="M42" t="str">
            <v>C</v>
          </cell>
          <cell r="N42">
            <v>318</v>
          </cell>
          <cell r="O42">
            <v>0</v>
          </cell>
          <cell r="P42" t="str">
            <v>A</v>
          </cell>
          <cell r="Q42" t="str">
            <v>SRT-PG-A-228</v>
          </cell>
          <cell r="R42">
            <v>1213</v>
          </cell>
          <cell r="S42">
            <v>4601.41</v>
          </cell>
          <cell r="T42">
            <v>729</v>
          </cell>
          <cell r="U42">
            <v>2771.06</v>
          </cell>
          <cell r="V42">
            <v>729</v>
          </cell>
          <cell r="W42">
            <v>2771.06</v>
          </cell>
          <cell r="X42" t="str">
            <v>C</v>
          </cell>
          <cell r="Y42">
            <v>274.26</v>
          </cell>
          <cell r="Z42" t="str">
            <v>C</v>
          </cell>
          <cell r="AA42" t="str">
            <v>C</v>
          </cell>
          <cell r="AB42" t="str">
            <v>C</v>
          </cell>
          <cell r="AC42" t="str">
            <v>24AWJPC9091J1Z9</v>
          </cell>
          <cell r="AE42" t="str">
            <v>GUJARAT</v>
          </cell>
          <cell r="AF42" t="str">
            <v>C</v>
          </cell>
          <cell r="AG42">
            <v>3000</v>
          </cell>
          <cell r="AH42" t="str">
            <v>Conform</v>
          </cell>
        </row>
        <row r="43">
          <cell r="E43" t="str">
            <v>N-40</v>
          </cell>
          <cell r="F43" t="str">
            <v>Om Sai Enterprise</v>
          </cell>
          <cell r="G43" t="str">
            <v>B</v>
          </cell>
          <cell r="H43" t="str">
            <v>B</v>
          </cell>
          <cell r="I43" t="str">
            <v>C</v>
          </cell>
          <cell r="J43" t="str">
            <v>Integrator</v>
          </cell>
          <cell r="K43" t="str">
            <v>Sole Proprietor</v>
          </cell>
          <cell r="L43" t="str">
            <v>None</v>
          </cell>
          <cell r="M43" t="str">
            <v>C</v>
          </cell>
          <cell r="N43">
            <v>153.78</v>
          </cell>
          <cell r="O43">
            <v>0</v>
          </cell>
          <cell r="P43" t="str">
            <v>B</v>
          </cell>
          <cell r="Q43" t="str">
            <v>SRT-PG-B-087</v>
          </cell>
          <cell r="R43">
            <v>81</v>
          </cell>
          <cell r="S43">
            <v>332.64</v>
          </cell>
          <cell r="T43">
            <v>77</v>
          </cell>
          <cell r="U43">
            <v>313.83</v>
          </cell>
          <cell r="V43">
            <v>77</v>
          </cell>
          <cell r="W43">
            <v>313.83</v>
          </cell>
          <cell r="X43" t="str">
            <v>C</v>
          </cell>
          <cell r="Y43">
            <v>0</v>
          </cell>
          <cell r="Z43" t="str">
            <v>C</v>
          </cell>
          <cell r="AA43" t="str">
            <v>C</v>
          </cell>
          <cell r="AB43" t="str">
            <v>C</v>
          </cell>
          <cell r="AC43" t="str">
            <v>24BFGPP9035N1ZX</v>
          </cell>
          <cell r="AE43" t="str">
            <v>GUJARAT</v>
          </cell>
          <cell r="AF43" t="str">
            <v>C</v>
          </cell>
          <cell r="AG43">
            <v>300</v>
          </cell>
          <cell r="AH43" t="str">
            <v>Conform</v>
          </cell>
        </row>
        <row r="44">
          <cell r="E44" t="str">
            <v>N-41</v>
          </cell>
          <cell r="F44" t="str">
            <v>Shreeji Enterprise</v>
          </cell>
          <cell r="G44" t="str">
            <v>B</v>
          </cell>
          <cell r="H44" t="str">
            <v>B</v>
          </cell>
          <cell r="I44" t="str">
            <v>C</v>
          </cell>
          <cell r="J44" t="str">
            <v>Integrator</v>
          </cell>
          <cell r="K44" t="str">
            <v>Sole Proprietor</v>
          </cell>
          <cell r="L44" t="str">
            <v>None</v>
          </cell>
          <cell r="M44" t="str">
            <v>C</v>
          </cell>
          <cell r="N44">
            <v>249.62</v>
          </cell>
          <cell r="O44">
            <v>0</v>
          </cell>
          <cell r="P44" t="str">
            <v>A</v>
          </cell>
          <cell r="Q44" t="str">
            <v>SRT-PG-B-147</v>
          </cell>
          <cell r="R44">
            <v>245</v>
          </cell>
          <cell r="S44">
            <v>845.92</v>
          </cell>
          <cell r="T44">
            <v>216</v>
          </cell>
          <cell r="U44">
            <v>723.49</v>
          </cell>
          <cell r="V44">
            <v>216</v>
          </cell>
          <cell r="W44">
            <v>723.49</v>
          </cell>
          <cell r="X44" t="str">
            <v>C</v>
          </cell>
          <cell r="Y44">
            <v>51.433430000000001</v>
          </cell>
          <cell r="Z44" t="str">
            <v>C</v>
          </cell>
          <cell r="AA44" t="str">
            <v>C</v>
          </cell>
          <cell r="AB44" t="str">
            <v>C</v>
          </cell>
          <cell r="AC44" t="str">
            <v>24CQTPM2582G1ZG</v>
          </cell>
          <cell r="AE44" t="str">
            <v>GUJARAT</v>
          </cell>
          <cell r="AF44" t="str">
            <v>C</v>
          </cell>
          <cell r="AG44">
            <v>500</v>
          </cell>
          <cell r="AH44" t="str">
            <v>Conform</v>
          </cell>
        </row>
        <row r="45">
          <cell r="E45" t="str">
            <v>N-42</v>
          </cell>
          <cell r="F45" t="str">
            <v>Ank Solar Energy</v>
          </cell>
          <cell r="G45" t="str">
            <v>A</v>
          </cell>
          <cell r="H45" t="str">
            <v>A</v>
          </cell>
          <cell r="I45" t="str">
            <v>C</v>
          </cell>
          <cell r="J45" t="str">
            <v>Integrator</v>
          </cell>
          <cell r="K45" t="str">
            <v>Sole Proprietor</v>
          </cell>
          <cell r="L45" t="str">
            <v>None</v>
          </cell>
          <cell r="M45" t="str">
            <v>C</v>
          </cell>
          <cell r="N45">
            <v>511.35</v>
          </cell>
          <cell r="O45">
            <v>0</v>
          </cell>
          <cell r="P45" t="str">
            <v>A</v>
          </cell>
          <cell r="Q45" t="str">
            <v>SRT-PG-A-311</v>
          </cell>
          <cell r="R45">
            <v>830</v>
          </cell>
          <cell r="S45">
            <v>3385.56</v>
          </cell>
          <cell r="T45">
            <v>594</v>
          </cell>
          <cell r="U45">
            <v>2280.85</v>
          </cell>
          <cell r="V45">
            <v>594</v>
          </cell>
          <cell r="W45">
            <v>2280.85</v>
          </cell>
          <cell r="X45" t="str">
            <v>C</v>
          </cell>
          <cell r="Y45">
            <v>221.22</v>
          </cell>
          <cell r="Z45" t="str">
            <v>C</v>
          </cell>
          <cell r="AA45" t="str">
            <v>C</v>
          </cell>
          <cell r="AB45" t="str">
            <v>C</v>
          </cell>
          <cell r="AC45" t="str">
            <v>24FBWPK5337N1ZT</v>
          </cell>
          <cell r="AE45" t="str">
            <v>GUJARAT</v>
          </cell>
          <cell r="AF45" t="str">
            <v>C</v>
          </cell>
          <cell r="AG45">
            <v>4000</v>
          </cell>
          <cell r="AH45" t="str">
            <v>Conform</v>
          </cell>
        </row>
        <row r="46">
          <cell r="E46" t="str">
            <v>N-43</v>
          </cell>
          <cell r="F46" t="str">
            <v>Ansh Solar Pvt Ltd</v>
          </cell>
          <cell r="G46" t="str">
            <v>B</v>
          </cell>
          <cell r="H46" t="str">
            <v>B</v>
          </cell>
          <cell r="I46" t="str">
            <v>C</v>
          </cell>
          <cell r="J46" t="str">
            <v>Consent</v>
          </cell>
          <cell r="K46" t="str">
            <v>Private Limited</v>
          </cell>
          <cell r="L46" t="str">
            <v>None</v>
          </cell>
          <cell r="M46" t="str">
            <v>C</v>
          </cell>
          <cell r="N46">
            <v>247.6</v>
          </cell>
          <cell r="O46">
            <v>0</v>
          </cell>
          <cell r="P46" t="str">
            <v>A</v>
          </cell>
          <cell r="Q46" t="str">
            <v>SRT-PG-B-451</v>
          </cell>
          <cell r="R46">
            <v>79</v>
          </cell>
          <cell r="S46">
            <v>311.02</v>
          </cell>
          <cell r="T46">
            <v>79</v>
          </cell>
          <cell r="U46">
            <v>311.02</v>
          </cell>
          <cell r="V46">
            <v>79</v>
          </cell>
          <cell r="W46">
            <v>311.02</v>
          </cell>
          <cell r="X46" t="str">
            <v>C</v>
          </cell>
          <cell r="Y46">
            <v>0</v>
          </cell>
          <cell r="Z46" t="str">
            <v>C</v>
          </cell>
          <cell r="AA46" t="str">
            <v>C</v>
          </cell>
          <cell r="AB46" t="str">
            <v>C</v>
          </cell>
          <cell r="AC46" t="str">
            <v>24AAQCA0488D1ZQ</v>
          </cell>
          <cell r="AE46" t="str">
            <v>GUJARAT</v>
          </cell>
          <cell r="AF46" t="str">
            <v>C</v>
          </cell>
          <cell r="AG46">
            <v>600</v>
          </cell>
          <cell r="AH46" t="str">
            <v>Conform</v>
          </cell>
        </row>
        <row r="47">
          <cell r="E47" t="str">
            <v>N-44</v>
          </cell>
          <cell r="F47" t="str">
            <v>Reliant Technologys</v>
          </cell>
          <cell r="G47" t="str">
            <v>B</v>
          </cell>
          <cell r="H47" t="str">
            <v>B</v>
          </cell>
          <cell r="I47" t="str">
            <v>C</v>
          </cell>
          <cell r="J47" t="str">
            <v>Consent</v>
          </cell>
          <cell r="K47" t="str">
            <v>Sole Proprietor</v>
          </cell>
          <cell r="L47" t="str">
            <v>None</v>
          </cell>
          <cell r="M47" t="str">
            <v>C</v>
          </cell>
          <cell r="N47">
            <v>174.9</v>
          </cell>
          <cell r="O47">
            <v>0</v>
          </cell>
          <cell r="P47" t="str">
            <v>B</v>
          </cell>
          <cell r="Q47" t="str">
            <v>SRT-PG-B-172</v>
          </cell>
          <cell r="R47">
            <v>46</v>
          </cell>
          <cell r="S47">
            <v>180.84</v>
          </cell>
          <cell r="T47">
            <v>42</v>
          </cell>
          <cell r="U47">
            <v>169.95</v>
          </cell>
          <cell r="V47">
            <v>42</v>
          </cell>
          <cell r="W47">
            <v>169.95</v>
          </cell>
          <cell r="X47" t="str">
            <v>C</v>
          </cell>
          <cell r="Y47">
            <v>0</v>
          </cell>
          <cell r="Z47" t="str">
            <v>C</v>
          </cell>
          <cell r="AA47" t="str">
            <v>C</v>
          </cell>
          <cell r="AB47" t="str">
            <v>C</v>
          </cell>
          <cell r="AC47" t="str">
            <v>24AAZPY7452M1ZH</v>
          </cell>
          <cell r="AE47" t="str">
            <v>GUJARAT</v>
          </cell>
          <cell r="AF47" t="str">
            <v>C</v>
          </cell>
          <cell r="AG47">
            <v>250</v>
          </cell>
          <cell r="AH47" t="str">
            <v>Conform</v>
          </cell>
        </row>
        <row r="48">
          <cell r="E48" t="str">
            <v>N-45</v>
          </cell>
          <cell r="F48" t="str">
            <v>Antares Technology</v>
          </cell>
          <cell r="G48" t="str">
            <v>A</v>
          </cell>
          <cell r="H48" t="str">
            <v>A</v>
          </cell>
          <cell r="I48" t="str">
            <v>C</v>
          </cell>
          <cell r="J48" t="str">
            <v>Integrator</v>
          </cell>
          <cell r="K48" t="str">
            <v>Partnership firm</v>
          </cell>
          <cell r="L48" t="str">
            <v>None</v>
          </cell>
          <cell r="M48" t="str">
            <v>C</v>
          </cell>
          <cell r="N48">
            <v>277.95</v>
          </cell>
          <cell r="O48">
            <v>0</v>
          </cell>
          <cell r="P48" t="str">
            <v>A</v>
          </cell>
          <cell r="Q48" t="str">
            <v>SRT-PG-A-029</v>
          </cell>
          <cell r="R48">
            <v>131</v>
          </cell>
          <cell r="S48">
            <v>528.45000000000005</v>
          </cell>
          <cell r="T48">
            <v>111</v>
          </cell>
          <cell r="U48">
            <v>442.32</v>
          </cell>
          <cell r="V48">
            <v>111</v>
          </cell>
          <cell r="W48">
            <v>442.32</v>
          </cell>
          <cell r="X48" t="str">
            <v>C</v>
          </cell>
          <cell r="Y48">
            <v>458</v>
          </cell>
          <cell r="Z48" t="str">
            <v>C</v>
          </cell>
          <cell r="AA48" t="str">
            <v>C</v>
          </cell>
          <cell r="AB48" t="str">
            <v>C</v>
          </cell>
          <cell r="AC48" t="str">
            <v>24ABGFA1686B1ZU</v>
          </cell>
          <cell r="AE48" t="str">
            <v>GUJARAT</v>
          </cell>
          <cell r="AF48" t="str">
            <v>C</v>
          </cell>
          <cell r="AG48">
            <v>750</v>
          </cell>
          <cell r="AH48" t="str">
            <v>Conform</v>
          </cell>
        </row>
        <row r="49">
          <cell r="E49" t="str">
            <v>N-46</v>
          </cell>
          <cell r="F49" t="str">
            <v>National Electricals &amp; Electronics Corporation</v>
          </cell>
          <cell r="G49" t="str">
            <v>A</v>
          </cell>
          <cell r="H49" t="str">
            <v>A</v>
          </cell>
          <cell r="I49" t="str">
            <v>C</v>
          </cell>
          <cell r="J49" t="str">
            <v>Integrator</v>
          </cell>
          <cell r="K49" t="str">
            <v>Sole Proprietor</v>
          </cell>
          <cell r="L49" t="str">
            <v>None</v>
          </cell>
          <cell r="M49" t="str">
            <v>C</v>
          </cell>
          <cell r="N49">
            <v>216.97</v>
          </cell>
          <cell r="O49">
            <v>0</v>
          </cell>
          <cell r="P49" t="str">
            <v>A</v>
          </cell>
          <cell r="Q49" t="str">
            <v>SRT-PG-A-169</v>
          </cell>
          <cell r="R49">
            <v>277</v>
          </cell>
          <cell r="S49">
            <v>1100.3399999999999</v>
          </cell>
          <cell r="T49">
            <v>241</v>
          </cell>
          <cell r="U49">
            <v>919.56</v>
          </cell>
          <cell r="V49">
            <v>241</v>
          </cell>
          <cell r="W49">
            <v>919.56</v>
          </cell>
          <cell r="X49" t="str">
            <v>C</v>
          </cell>
          <cell r="Y49">
            <v>3206.39</v>
          </cell>
          <cell r="Z49" t="str">
            <v>C</v>
          </cell>
          <cell r="AA49" t="str">
            <v>C</v>
          </cell>
          <cell r="AB49" t="str">
            <v>C</v>
          </cell>
          <cell r="AC49" t="str">
            <v>24AEPPP4976F1Z0</v>
          </cell>
          <cell r="AE49" t="str">
            <v>GUJARAT</v>
          </cell>
          <cell r="AF49" t="str">
            <v>C</v>
          </cell>
          <cell r="AG49">
            <v>4000</v>
          </cell>
          <cell r="AH49" t="str">
            <v>Conform</v>
          </cell>
        </row>
        <row r="50">
          <cell r="E50" t="str">
            <v>N-47</v>
          </cell>
          <cell r="F50" t="str">
            <v>Apollo Solar Power</v>
          </cell>
          <cell r="G50" t="str">
            <v>A</v>
          </cell>
          <cell r="H50" t="str">
            <v>A</v>
          </cell>
          <cell r="I50" t="str">
            <v>C</v>
          </cell>
          <cell r="J50" t="str">
            <v>Integrator</v>
          </cell>
          <cell r="K50" t="str">
            <v>Partnership firm</v>
          </cell>
          <cell r="L50" t="str">
            <v>None</v>
          </cell>
          <cell r="M50" t="str">
            <v>C</v>
          </cell>
          <cell r="N50">
            <v>1739.51</v>
          </cell>
          <cell r="O50">
            <v>0</v>
          </cell>
          <cell r="P50" t="str">
            <v>A</v>
          </cell>
          <cell r="Q50" t="str">
            <v>SRT-PG-A-159</v>
          </cell>
          <cell r="R50">
            <v>859</v>
          </cell>
          <cell r="S50">
            <v>2793.15</v>
          </cell>
          <cell r="T50">
            <v>637</v>
          </cell>
          <cell r="U50">
            <v>1978.35</v>
          </cell>
          <cell r="V50">
            <v>637</v>
          </cell>
          <cell r="W50">
            <v>1978.35</v>
          </cell>
          <cell r="X50" t="str">
            <v>C</v>
          </cell>
          <cell r="Y50">
            <v>597.87</v>
          </cell>
          <cell r="Z50" t="str">
            <v>C</v>
          </cell>
          <cell r="AA50" t="str">
            <v>C</v>
          </cell>
          <cell r="AB50" t="str">
            <v>C</v>
          </cell>
          <cell r="AC50" t="str">
            <v>24ABCFA9177E1ZH</v>
          </cell>
          <cell r="AE50" t="str">
            <v>GUJARAT</v>
          </cell>
          <cell r="AF50" t="str">
            <v>C</v>
          </cell>
          <cell r="AG50">
            <v>6000</v>
          </cell>
          <cell r="AH50" t="str">
            <v>Conform</v>
          </cell>
        </row>
        <row r="51">
          <cell r="E51" t="str">
            <v>N-48</v>
          </cell>
          <cell r="F51" t="str">
            <v>Aqua-Air Environmental Engineers Pvt. Ltd.</v>
          </cell>
          <cell r="G51" t="str">
            <v>A</v>
          </cell>
          <cell r="H51" t="str">
            <v>A</v>
          </cell>
          <cell r="I51" t="str">
            <v>C</v>
          </cell>
          <cell r="J51" t="str">
            <v>Integrator</v>
          </cell>
          <cell r="K51" t="str">
            <v>Limited Liability Partnership</v>
          </cell>
          <cell r="L51" t="str">
            <v>None</v>
          </cell>
          <cell r="M51" t="str">
            <v>C</v>
          </cell>
          <cell r="N51">
            <v>522.66999999999996</v>
          </cell>
          <cell r="O51">
            <v>0</v>
          </cell>
          <cell r="P51" t="str">
            <v>A</v>
          </cell>
          <cell r="Q51" t="str">
            <v>SRT-PG-A-184</v>
          </cell>
          <cell r="R51">
            <v>104</v>
          </cell>
          <cell r="S51">
            <v>512.66999999999996</v>
          </cell>
          <cell r="T51">
            <v>75</v>
          </cell>
          <cell r="U51">
            <v>295.67</v>
          </cell>
          <cell r="V51">
            <v>75</v>
          </cell>
          <cell r="W51">
            <v>295.67</v>
          </cell>
          <cell r="X51" t="str">
            <v>C</v>
          </cell>
          <cell r="Y51">
            <v>1064.31</v>
          </cell>
          <cell r="Z51" t="str">
            <v>C</v>
          </cell>
          <cell r="AA51" t="str">
            <v>C</v>
          </cell>
          <cell r="AB51" t="str">
            <v>C</v>
          </cell>
          <cell r="AC51" t="str">
            <v>24AAHCA0485H12U</v>
          </cell>
          <cell r="AE51" t="str">
            <v>GUJARAT</v>
          </cell>
          <cell r="AF51" t="str">
            <v>C</v>
          </cell>
          <cell r="AG51">
            <v>750</v>
          </cell>
          <cell r="AH51" t="str">
            <v>Conform</v>
          </cell>
        </row>
        <row r="52">
          <cell r="E52" t="str">
            <v>N-49</v>
          </cell>
          <cell r="F52" t="str">
            <v>Arihaasolar Private Limited</v>
          </cell>
          <cell r="G52" t="str">
            <v>B</v>
          </cell>
          <cell r="H52" t="str">
            <v>B</v>
          </cell>
          <cell r="I52" t="str">
            <v>C</v>
          </cell>
          <cell r="J52" t="str">
            <v>Integrator</v>
          </cell>
          <cell r="K52" t="str">
            <v>Private Limited</v>
          </cell>
          <cell r="L52" t="str">
            <v>None</v>
          </cell>
          <cell r="M52" t="str">
            <v>C</v>
          </cell>
          <cell r="N52">
            <v>476.02</v>
          </cell>
          <cell r="O52">
            <v>0</v>
          </cell>
          <cell r="P52" t="str">
            <v>A</v>
          </cell>
          <cell r="Q52" t="str">
            <v>SRT-PG-B-016</v>
          </cell>
          <cell r="R52">
            <v>185</v>
          </cell>
          <cell r="S52">
            <v>666.89</v>
          </cell>
          <cell r="T52">
            <v>140</v>
          </cell>
          <cell r="U52">
            <v>481.52</v>
          </cell>
          <cell r="V52">
            <v>139</v>
          </cell>
          <cell r="W52">
            <v>476.02</v>
          </cell>
          <cell r="X52" t="str">
            <v>C</v>
          </cell>
          <cell r="Y52">
            <v>1.59</v>
          </cell>
          <cell r="Z52" t="str">
            <v>C</v>
          </cell>
          <cell r="AA52" t="str">
            <v>C</v>
          </cell>
          <cell r="AB52" t="str">
            <v>C</v>
          </cell>
          <cell r="AC52" t="str">
            <v>24AARCA4402A2Z8</v>
          </cell>
          <cell r="AE52" t="str">
            <v>GUJARAT</v>
          </cell>
          <cell r="AF52" t="str">
            <v>C</v>
          </cell>
          <cell r="AG52">
            <v>1000</v>
          </cell>
          <cell r="AH52" t="str">
            <v>Conform</v>
          </cell>
        </row>
        <row r="53">
          <cell r="E53" t="str">
            <v>N-50</v>
          </cell>
          <cell r="F53" t="str">
            <v>Aris Solar</v>
          </cell>
          <cell r="G53" t="str">
            <v>A</v>
          </cell>
          <cell r="H53" t="str">
            <v>B</v>
          </cell>
          <cell r="I53" t="str">
            <v>C</v>
          </cell>
          <cell r="J53" t="str">
            <v>Integrator</v>
          </cell>
          <cell r="K53" t="str">
            <v>Partnership firm</v>
          </cell>
          <cell r="L53" t="str">
            <v>None</v>
          </cell>
          <cell r="M53" t="str">
            <v>C</v>
          </cell>
          <cell r="N53">
            <v>301.95</v>
          </cell>
          <cell r="O53">
            <v>0</v>
          </cell>
          <cell r="P53" t="str">
            <v>A</v>
          </cell>
          <cell r="Q53" t="str">
            <v>SRT-PG-B-259</v>
          </cell>
          <cell r="R53">
            <v>205</v>
          </cell>
          <cell r="S53">
            <v>824.63</v>
          </cell>
          <cell r="T53">
            <v>189</v>
          </cell>
          <cell r="U53">
            <v>753.02</v>
          </cell>
          <cell r="V53">
            <v>189</v>
          </cell>
          <cell r="W53">
            <v>753.02</v>
          </cell>
          <cell r="X53" t="str">
            <v>C</v>
          </cell>
          <cell r="Y53">
            <v>191.28299999999999</v>
          </cell>
          <cell r="Z53" t="str">
            <v>C</v>
          </cell>
          <cell r="AA53" t="str">
            <v>C</v>
          </cell>
          <cell r="AB53" t="str">
            <v>C</v>
          </cell>
          <cell r="AC53" t="str">
            <v>24ABLFA8784B1ZC</v>
          </cell>
          <cell r="AE53" t="str">
            <v>GUJARAT</v>
          </cell>
          <cell r="AF53" t="str">
            <v>C</v>
          </cell>
          <cell r="AG53">
            <v>2000</v>
          </cell>
          <cell r="AH53" t="str">
            <v>Conform</v>
          </cell>
        </row>
        <row r="54">
          <cell r="E54" t="str">
            <v>N-51</v>
          </cell>
          <cell r="F54" t="str">
            <v>Arjun Enterprise</v>
          </cell>
          <cell r="G54" t="str">
            <v>B</v>
          </cell>
          <cell r="H54" t="str">
            <v>B</v>
          </cell>
          <cell r="I54" t="str">
            <v>C</v>
          </cell>
          <cell r="J54" t="str">
            <v>Integrator</v>
          </cell>
          <cell r="K54" t="str">
            <v>Partnership firm</v>
          </cell>
          <cell r="L54" t="str">
            <v>None</v>
          </cell>
          <cell r="M54" t="str">
            <v>C</v>
          </cell>
          <cell r="N54">
            <v>0</v>
          </cell>
          <cell r="O54">
            <v>0</v>
          </cell>
          <cell r="P54" t="str">
            <v>B</v>
          </cell>
          <cell r="Q54" t="str">
            <v>SRT-PG-B-244</v>
          </cell>
          <cell r="R54">
            <v>22</v>
          </cell>
          <cell r="S54">
            <v>78.239999999999995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 t="str">
            <v>N</v>
          </cell>
          <cell r="Y54">
            <v>133.49</v>
          </cell>
          <cell r="Z54" t="str">
            <v>C</v>
          </cell>
          <cell r="AA54" t="str">
            <v>C</v>
          </cell>
          <cell r="AB54" t="str">
            <v>C</v>
          </cell>
          <cell r="AC54" t="str">
            <v>24AAXFA8549F1ZZ</v>
          </cell>
          <cell r="AE54" t="str">
            <v>GUJARAT</v>
          </cell>
          <cell r="AF54" t="str">
            <v>C</v>
          </cell>
          <cell r="AG54">
            <v>200</v>
          </cell>
          <cell r="AH54" t="str">
            <v>Conform</v>
          </cell>
        </row>
        <row r="55">
          <cell r="E55" t="str">
            <v>N-52</v>
          </cell>
          <cell r="F55" t="str">
            <v>Arkay Solar Energy</v>
          </cell>
          <cell r="G55" t="str">
            <v>A</v>
          </cell>
          <cell r="H55" t="str">
            <v>A</v>
          </cell>
          <cell r="I55" t="str">
            <v>C</v>
          </cell>
          <cell r="J55" t="str">
            <v>Integrator</v>
          </cell>
          <cell r="K55" t="str">
            <v>Sole Proprietor</v>
          </cell>
          <cell r="L55" t="str">
            <v>None</v>
          </cell>
          <cell r="M55" t="str">
            <v>C</v>
          </cell>
          <cell r="N55">
            <v>1211.8499999999999</v>
          </cell>
          <cell r="P55" t="str">
            <v>A</v>
          </cell>
          <cell r="Q55" t="str">
            <v>SRT-PG-A-267</v>
          </cell>
          <cell r="R55">
            <v>314</v>
          </cell>
          <cell r="S55">
            <v>1063.4000000000001</v>
          </cell>
          <cell r="T55">
            <v>275</v>
          </cell>
          <cell r="U55">
            <v>922.49</v>
          </cell>
          <cell r="V55">
            <v>274</v>
          </cell>
          <cell r="W55">
            <v>918.53</v>
          </cell>
          <cell r="X55" t="str">
            <v>C</v>
          </cell>
          <cell r="Y55">
            <v>501.16</v>
          </cell>
          <cell r="Z55" t="str">
            <v>C</v>
          </cell>
          <cell r="AA55" t="str">
            <v>C</v>
          </cell>
          <cell r="AB55" t="str">
            <v>C</v>
          </cell>
          <cell r="AC55" t="str">
            <v>24EHKPK36883129</v>
          </cell>
          <cell r="AE55" t="str">
            <v>GUJARAT</v>
          </cell>
          <cell r="AF55" t="str">
            <v>C</v>
          </cell>
          <cell r="AG55">
            <v>2500</v>
          </cell>
          <cell r="AH55" t="str">
            <v>Conform</v>
          </cell>
        </row>
        <row r="56">
          <cell r="E56" t="str">
            <v>N-53</v>
          </cell>
          <cell r="F56" t="str">
            <v>Arraycom (India) Limited</v>
          </cell>
          <cell r="G56" t="str">
            <v>A</v>
          </cell>
          <cell r="H56" t="str">
            <v>A</v>
          </cell>
          <cell r="I56" t="str">
            <v>C</v>
          </cell>
          <cell r="J56" t="str">
            <v>Integrator</v>
          </cell>
          <cell r="K56" t="str">
            <v>Public Limited</v>
          </cell>
          <cell r="L56" t="str">
            <v>None</v>
          </cell>
          <cell r="M56" t="str">
            <v>C</v>
          </cell>
          <cell r="N56">
            <v>1062.1500000000001</v>
          </cell>
          <cell r="P56" t="str">
            <v>A</v>
          </cell>
          <cell r="Q56" t="str">
            <v>SRT-PG-A-275</v>
          </cell>
          <cell r="R56">
            <v>866</v>
          </cell>
          <cell r="S56">
            <v>3019.53</v>
          </cell>
          <cell r="T56">
            <v>534</v>
          </cell>
          <cell r="U56">
            <v>1810.2</v>
          </cell>
          <cell r="V56">
            <v>534</v>
          </cell>
          <cell r="W56">
            <v>1810.2</v>
          </cell>
          <cell r="X56" t="str">
            <v>C</v>
          </cell>
          <cell r="Y56">
            <v>16825.400000000001</v>
          </cell>
          <cell r="Z56" t="str">
            <v>C</v>
          </cell>
          <cell r="AA56" t="str">
            <v>C</v>
          </cell>
          <cell r="AB56" t="str">
            <v>C</v>
          </cell>
          <cell r="AC56" t="str">
            <v>24AAACP6344D123</v>
          </cell>
          <cell r="AE56" t="str">
            <v>GUJARAT</v>
          </cell>
          <cell r="AF56" t="str">
            <v>C</v>
          </cell>
          <cell r="AG56">
            <v>700</v>
          </cell>
          <cell r="AH56" t="str">
            <v>Conform</v>
          </cell>
        </row>
        <row r="57">
          <cell r="E57" t="str">
            <v>N-54</v>
          </cell>
          <cell r="F57" t="str">
            <v>Arun Solar Service</v>
          </cell>
          <cell r="G57" t="str">
            <v>A</v>
          </cell>
          <cell r="H57" t="str">
            <v>A</v>
          </cell>
          <cell r="I57" t="str">
            <v>C</v>
          </cell>
          <cell r="J57" t="str">
            <v>Integrator</v>
          </cell>
          <cell r="K57" t="str">
            <v>Sole Proprietor</v>
          </cell>
          <cell r="L57" t="str">
            <v>None</v>
          </cell>
          <cell r="M57" t="str">
            <v>C</v>
          </cell>
          <cell r="N57">
            <v>219</v>
          </cell>
          <cell r="P57" t="str">
            <v>A</v>
          </cell>
          <cell r="Q57" t="str">
            <v>SRT-PG-A-002</v>
          </cell>
          <cell r="R57">
            <v>704</v>
          </cell>
          <cell r="S57">
            <v>2560.1</v>
          </cell>
          <cell r="T57">
            <v>386</v>
          </cell>
          <cell r="U57">
            <v>1432.32</v>
          </cell>
          <cell r="V57">
            <v>386</v>
          </cell>
          <cell r="W57">
            <v>1432.32</v>
          </cell>
          <cell r="X57" t="str">
            <v>C</v>
          </cell>
          <cell r="Y57">
            <v>448.4</v>
          </cell>
          <cell r="Z57" t="str">
            <v>C</v>
          </cell>
          <cell r="AA57" t="str">
            <v>C</v>
          </cell>
          <cell r="AB57" t="str">
            <v>C</v>
          </cell>
          <cell r="AC57" t="str">
            <v>24ALCPD14334185</v>
          </cell>
          <cell r="AE57" t="str">
            <v>GUJARAT</v>
          </cell>
          <cell r="AF57" t="str">
            <v>C</v>
          </cell>
          <cell r="AG57">
            <v>600</v>
          </cell>
          <cell r="AH57" t="str">
            <v>Conform</v>
          </cell>
        </row>
        <row r="58">
          <cell r="E58" t="str">
            <v>N-55</v>
          </cell>
          <cell r="F58" t="str">
            <v>Sainath Poly Pack</v>
          </cell>
          <cell r="G58" t="str">
            <v>B</v>
          </cell>
          <cell r="H58" t="str">
            <v>B</v>
          </cell>
          <cell r="I58" t="str">
            <v>C</v>
          </cell>
          <cell r="J58" t="str">
            <v>Integrator</v>
          </cell>
          <cell r="K58" t="str">
            <v>Sole Proprietor</v>
          </cell>
          <cell r="L58" t="str">
            <v>None</v>
          </cell>
          <cell r="M58" t="str">
            <v>C</v>
          </cell>
          <cell r="N58">
            <v>222.13</v>
          </cell>
          <cell r="P58" t="str">
            <v>A</v>
          </cell>
          <cell r="Q58" t="str">
            <v>SRT-PG-B-058</v>
          </cell>
          <cell r="R58">
            <v>60</v>
          </cell>
          <cell r="S58">
            <v>222.13</v>
          </cell>
          <cell r="T58">
            <v>60</v>
          </cell>
          <cell r="U58">
            <v>222.13</v>
          </cell>
          <cell r="V58">
            <v>60</v>
          </cell>
          <cell r="W58">
            <v>222.13</v>
          </cell>
          <cell r="X58" t="str">
            <v>C</v>
          </cell>
          <cell r="Y58">
            <v>0</v>
          </cell>
          <cell r="AB58" t="str">
            <v>C</v>
          </cell>
          <cell r="AC58" t="str">
            <v>24APUPP3247H1ZI</v>
          </cell>
          <cell r="AE58" t="str">
            <v>Gujarat</v>
          </cell>
          <cell r="AF58" t="str">
            <v>C</v>
          </cell>
          <cell r="AG58">
            <v>500</v>
          </cell>
          <cell r="AH58" t="str">
            <v>Conform</v>
          </cell>
        </row>
        <row r="59">
          <cell r="E59" t="str">
            <v>N-56</v>
          </cell>
          <cell r="F59" t="str">
            <v>R K Enterprise</v>
          </cell>
          <cell r="G59" t="str">
            <v>B</v>
          </cell>
          <cell r="H59" t="str">
            <v>B</v>
          </cell>
          <cell r="I59" t="str">
            <v>C</v>
          </cell>
          <cell r="J59" t="str">
            <v>Consent</v>
          </cell>
          <cell r="K59" t="str">
            <v>Sole Proprietor</v>
          </cell>
          <cell r="L59" t="str">
            <v>None</v>
          </cell>
          <cell r="M59" t="str">
            <v>C</v>
          </cell>
          <cell r="N59">
            <v>0</v>
          </cell>
          <cell r="P59" t="str">
            <v>B</v>
          </cell>
          <cell r="X59" t="str">
            <v>C</v>
          </cell>
          <cell r="Y59">
            <v>25</v>
          </cell>
          <cell r="Z59" t="str">
            <v>C</v>
          </cell>
          <cell r="AB59" t="str">
            <v>C</v>
          </cell>
          <cell r="AC59" t="str">
            <v>24BDUPK3621F1ZL</v>
          </cell>
          <cell r="AE59" t="str">
            <v>Gujarat</v>
          </cell>
          <cell r="AF59" t="str">
            <v>C</v>
          </cell>
          <cell r="AG59">
            <v>400</v>
          </cell>
          <cell r="AH59" t="str">
            <v>Conform</v>
          </cell>
        </row>
        <row r="60">
          <cell r="E60" t="str">
            <v>N-57</v>
          </cell>
          <cell r="F60" t="str">
            <v>Australain Premium Solar (India) Pvt. Ltd.</v>
          </cell>
          <cell r="G60" t="str">
            <v>A</v>
          </cell>
          <cell r="H60" t="str">
            <v>A</v>
          </cell>
          <cell r="I60" t="str">
            <v>C</v>
          </cell>
          <cell r="J60" t="str">
            <v>Manufacturer</v>
          </cell>
          <cell r="K60" t="str">
            <v>Private Limited</v>
          </cell>
          <cell r="L60" t="str">
            <v>None</v>
          </cell>
          <cell r="M60" t="str">
            <v>C</v>
          </cell>
          <cell r="N60">
            <v>5406.54</v>
          </cell>
          <cell r="P60" t="str">
            <v>A</v>
          </cell>
          <cell r="Q60" t="str">
            <v>SRT-PG-A-194</v>
          </cell>
          <cell r="R60">
            <v>1868</v>
          </cell>
          <cell r="S60">
            <v>6663.74</v>
          </cell>
          <cell r="T60">
            <v>1515</v>
          </cell>
          <cell r="U60">
            <v>5406.54</v>
          </cell>
          <cell r="V60">
            <v>1515</v>
          </cell>
          <cell r="W60">
            <v>5406.54</v>
          </cell>
          <cell r="X60" t="str">
            <v>C</v>
          </cell>
          <cell r="Y60">
            <v>4735.66</v>
          </cell>
          <cell r="Z60" t="str">
            <v>C</v>
          </cell>
          <cell r="AA60" t="str">
            <v>C</v>
          </cell>
          <cell r="AB60" t="str">
            <v>C</v>
          </cell>
          <cell r="AC60" t="str">
            <v>24AALCA6553A1ZZ</v>
          </cell>
          <cell r="AE60" t="str">
            <v>Gujarat</v>
          </cell>
          <cell r="AF60" t="str">
            <v>C</v>
          </cell>
          <cell r="AG60">
            <v>500</v>
          </cell>
          <cell r="AH60" t="str">
            <v>Conform</v>
          </cell>
        </row>
        <row r="61">
          <cell r="E61" t="str">
            <v>N-58</v>
          </cell>
          <cell r="F61" t="str">
            <v>Bhaskar Ray Energy</v>
          </cell>
          <cell r="G61" t="str">
            <v>A</v>
          </cell>
          <cell r="H61" t="str">
            <v>B</v>
          </cell>
          <cell r="I61" t="str">
            <v>C</v>
          </cell>
          <cell r="J61" t="str">
            <v>Integrator</v>
          </cell>
          <cell r="K61" t="str">
            <v>Sole Proprietor</v>
          </cell>
          <cell r="L61" t="str">
            <v>None</v>
          </cell>
          <cell r="M61" t="str">
            <v>C</v>
          </cell>
          <cell r="N61">
            <v>210.3</v>
          </cell>
          <cell r="P61" t="str">
            <v>A</v>
          </cell>
          <cell r="Q61" t="str">
            <v>SRT-PG-A-151</v>
          </cell>
          <cell r="R61">
            <v>84</v>
          </cell>
          <cell r="S61">
            <v>368.38</v>
          </cell>
          <cell r="T61">
            <v>65</v>
          </cell>
          <cell r="U61">
            <v>283.99</v>
          </cell>
          <cell r="V61">
            <v>65</v>
          </cell>
          <cell r="W61">
            <v>283.99</v>
          </cell>
          <cell r="X61" t="str">
            <v>C</v>
          </cell>
          <cell r="Y61">
            <v>213.26</v>
          </cell>
          <cell r="Z61" t="str">
            <v>C</v>
          </cell>
          <cell r="AA61" t="str">
            <v>C</v>
          </cell>
          <cell r="AB61" t="str">
            <v>C</v>
          </cell>
          <cell r="AC61" t="str">
            <v>24AMHPC8192Q</v>
          </cell>
          <cell r="AE61" t="str">
            <v>Gujarat</v>
          </cell>
          <cell r="AF61" t="str">
            <v>C</v>
          </cell>
          <cell r="AG61">
            <v>500</v>
          </cell>
          <cell r="AH61" t="str">
            <v>Conform</v>
          </cell>
        </row>
        <row r="62">
          <cell r="E62" t="str">
            <v>N-59</v>
          </cell>
          <cell r="F62" t="str">
            <v>Avatar Solar Pvt Ltd</v>
          </cell>
          <cell r="G62" t="str">
            <v>A</v>
          </cell>
          <cell r="H62" t="str">
            <v>A</v>
          </cell>
          <cell r="I62" t="str">
            <v>C</v>
          </cell>
          <cell r="J62" t="str">
            <v>Integrator</v>
          </cell>
          <cell r="K62" t="str">
            <v>Private Limited</v>
          </cell>
          <cell r="L62" t="str">
            <v>None</v>
          </cell>
          <cell r="M62" t="str">
            <v>C</v>
          </cell>
          <cell r="N62">
            <v>0</v>
          </cell>
          <cell r="O62">
            <v>4986</v>
          </cell>
          <cell r="P62" t="str">
            <v>A</v>
          </cell>
          <cell r="X62" t="str">
            <v>Not applicable</v>
          </cell>
          <cell r="Y62">
            <v>799.43</v>
          </cell>
          <cell r="Z62" t="str">
            <v>C</v>
          </cell>
          <cell r="AA62" t="str">
            <v>C</v>
          </cell>
          <cell r="AB62" t="str">
            <v>C</v>
          </cell>
          <cell r="AC62" t="str">
            <v>2488KCA1956A2Z2</v>
          </cell>
          <cell r="AE62" t="str">
            <v>Gujarat</v>
          </cell>
          <cell r="AF62" t="str">
            <v>C</v>
          </cell>
          <cell r="AG62">
            <v>5000</v>
          </cell>
          <cell r="AH62" t="str">
            <v>Conform</v>
          </cell>
        </row>
        <row r="63">
          <cell r="E63" t="str">
            <v>N-60</v>
          </cell>
          <cell r="F63" t="str">
            <v>Avee Energy</v>
          </cell>
          <cell r="G63" t="str">
            <v>B</v>
          </cell>
          <cell r="H63" t="str">
            <v>B</v>
          </cell>
          <cell r="I63" t="str">
            <v>C</v>
          </cell>
          <cell r="J63" t="str">
            <v>Consent</v>
          </cell>
          <cell r="K63" t="str">
            <v>Sole Proprietor</v>
          </cell>
          <cell r="L63" t="str">
            <v>None</v>
          </cell>
          <cell r="M63" t="str">
            <v>C</v>
          </cell>
          <cell r="N63">
            <v>198.05</v>
          </cell>
          <cell r="P63" t="str">
            <v>B</v>
          </cell>
          <cell r="Q63" t="str">
            <v>SRT-PG-A-323</v>
          </cell>
          <cell r="R63">
            <v>66</v>
          </cell>
          <cell r="S63">
            <v>340.26</v>
          </cell>
          <cell r="T63">
            <v>35</v>
          </cell>
          <cell r="U63">
            <v>198.05</v>
          </cell>
          <cell r="V63">
            <v>35</v>
          </cell>
          <cell r="W63">
            <v>198.05</v>
          </cell>
          <cell r="X63" t="str">
            <v>C</v>
          </cell>
          <cell r="Y63">
            <v>0</v>
          </cell>
          <cell r="Z63" t="str">
            <v>C</v>
          </cell>
          <cell r="AA63" t="str">
            <v>C</v>
          </cell>
          <cell r="AB63" t="str">
            <v>C</v>
          </cell>
          <cell r="AC63" t="str">
            <v>24AGPP91R1ZB</v>
          </cell>
          <cell r="AE63" t="str">
            <v>Gujarat</v>
          </cell>
          <cell r="AF63" t="str">
            <v>C</v>
          </cell>
          <cell r="AG63">
            <v>300</v>
          </cell>
          <cell r="AH63" t="str">
            <v>Conform</v>
          </cell>
        </row>
        <row r="64">
          <cell r="E64" t="str">
            <v>N-61</v>
          </cell>
          <cell r="F64" t="str">
            <v>Avi Appliances Pvt Ltd</v>
          </cell>
          <cell r="G64" t="str">
            <v>A</v>
          </cell>
          <cell r="H64" t="str">
            <v>A</v>
          </cell>
          <cell r="I64" t="str">
            <v>C</v>
          </cell>
          <cell r="J64" t="str">
            <v>Integrator</v>
          </cell>
          <cell r="K64" t="str">
            <v>System Integrator</v>
          </cell>
          <cell r="L64" t="str">
            <v>None</v>
          </cell>
          <cell r="M64" t="str">
            <v>C</v>
          </cell>
          <cell r="N64">
            <v>3343.58</v>
          </cell>
          <cell r="P64" t="str">
            <v>A</v>
          </cell>
          <cell r="Q64" t="str">
            <v>SRT-PG-A-345</v>
          </cell>
          <cell r="R64">
            <v>1315</v>
          </cell>
          <cell r="S64">
            <v>4787.88</v>
          </cell>
          <cell r="T64">
            <v>1289</v>
          </cell>
          <cell r="U64">
            <v>4695.53</v>
          </cell>
          <cell r="V64">
            <v>936</v>
          </cell>
          <cell r="W64">
            <v>3343.58</v>
          </cell>
          <cell r="X64" t="str">
            <v>C</v>
          </cell>
          <cell r="Y64">
            <v>4387.63</v>
          </cell>
          <cell r="Z64" t="str">
            <v>C</v>
          </cell>
          <cell r="AA64" t="str">
            <v>C</v>
          </cell>
          <cell r="AB64" t="str">
            <v>C</v>
          </cell>
          <cell r="AC64" t="str">
            <v>24AAECA6227A1ZB</v>
          </cell>
          <cell r="AE64" t="str">
            <v>GUJARAT</v>
          </cell>
          <cell r="AF64" t="str">
            <v>C</v>
          </cell>
          <cell r="AG64">
            <v>10000</v>
          </cell>
          <cell r="AH64" t="str">
            <v>Conform</v>
          </cell>
        </row>
        <row r="65">
          <cell r="E65" t="str">
            <v>N-62</v>
          </cell>
          <cell r="F65" t="str">
            <v>Avirat Energy Private Limited</v>
          </cell>
          <cell r="G65" t="str">
            <v>B</v>
          </cell>
          <cell r="H65" t="str">
            <v>B</v>
          </cell>
          <cell r="I65" t="str">
            <v>C</v>
          </cell>
          <cell r="J65" t="str">
            <v>Integrator</v>
          </cell>
          <cell r="K65" t="str">
            <v>System Integrator</v>
          </cell>
          <cell r="L65" t="str">
            <v>None</v>
          </cell>
          <cell r="M65" t="str">
            <v>C</v>
          </cell>
          <cell r="N65">
            <v>0</v>
          </cell>
          <cell r="P65" t="str">
            <v>B</v>
          </cell>
          <cell r="X65" t="str">
            <v>Not applicable</v>
          </cell>
          <cell r="AC65" t="str">
            <v>24AATLA3541L1ZE</v>
          </cell>
          <cell r="AE65" t="str">
            <v>GUJARAT</v>
          </cell>
          <cell r="AF65" t="str">
            <v>C</v>
          </cell>
          <cell r="AG65">
            <v>1100</v>
          </cell>
          <cell r="AH65" t="str">
            <v>Conform</v>
          </cell>
        </row>
        <row r="66">
          <cell r="E66" t="str">
            <v>N-63</v>
          </cell>
          <cell r="F66" t="str">
            <v>Aarka Solar &amp; Automation</v>
          </cell>
          <cell r="G66" t="str">
            <v>B</v>
          </cell>
          <cell r="H66" t="str">
            <v>B</v>
          </cell>
          <cell r="I66" t="str">
            <v>C</v>
          </cell>
          <cell r="J66" t="str">
            <v>Integrator</v>
          </cell>
          <cell r="K66" t="str">
            <v>System Integrator</v>
          </cell>
          <cell r="L66" t="str">
            <v>None</v>
          </cell>
          <cell r="M66" t="str">
            <v>C</v>
          </cell>
          <cell r="N66">
            <v>90.42</v>
          </cell>
          <cell r="P66" t="str">
            <v>B</v>
          </cell>
          <cell r="Q66" t="str">
            <v>SRT-PG-B-415</v>
          </cell>
          <cell r="R66">
            <v>26</v>
          </cell>
          <cell r="S66">
            <v>117.81</v>
          </cell>
          <cell r="T66">
            <v>26</v>
          </cell>
          <cell r="U66">
            <v>117.81</v>
          </cell>
          <cell r="V66">
            <v>23</v>
          </cell>
          <cell r="W66">
            <v>90.42</v>
          </cell>
          <cell r="X66" t="str">
            <v>C</v>
          </cell>
          <cell r="AC66" t="str">
            <v>24FAAPP7848J1Z8</v>
          </cell>
          <cell r="AE66" t="str">
            <v>GUJARAT</v>
          </cell>
          <cell r="AF66" t="str">
            <v>C</v>
          </cell>
          <cell r="AG66">
            <v>130</v>
          </cell>
          <cell r="AH66" t="str">
            <v>Conform</v>
          </cell>
        </row>
        <row r="67">
          <cell r="E67" t="str">
            <v>N-64</v>
          </cell>
          <cell r="F67" t="str">
            <v>Backbone Electricals</v>
          </cell>
          <cell r="G67" t="str">
            <v>B</v>
          </cell>
          <cell r="H67" t="str">
            <v>B</v>
          </cell>
          <cell r="I67" t="str">
            <v>C</v>
          </cell>
          <cell r="J67" t="str">
            <v>Integrator</v>
          </cell>
          <cell r="K67" t="str">
            <v>System Integrator</v>
          </cell>
          <cell r="L67" t="str">
            <v>None</v>
          </cell>
          <cell r="M67" t="str">
            <v>C</v>
          </cell>
          <cell r="N67">
            <v>281.16000000000003</v>
          </cell>
          <cell r="P67" t="str">
            <v>A</v>
          </cell>
          <cell r="Q67" t="str">
            <v>SRT-PG-B-017</v>
          </cell>
          <cell r="R67">
            <v>157</v>
          </cell>
          <cell r="S67">
            <v>575.27</v>
          </cell>
          <cell r="T67">
            <v>150</v>
          </cell>
          <cell r="U67">
            <v>542.89</v>
          </cell>
          <cell r="V67">
            <v>77</v>
          </cell>
          <cell r="W67">
            <v>281.16000000000003</v>
          </cell>
          <cell r="X67" t="str">
            <v>C</v>
          </cell>
          <cell r="Y67">
            <v>80.83</v>
          </cell>
          <cell r="Z67" t="str">
            <v>C</v>
          </cell>
          <cell r="AA67" t="str">
            <v>C</v>
          </cell>
          <cell r="AB67" t="str">
            <v>C</v>
          </cell>
          <cell r="AC67" t="str">
            <v>24AAHFB223613ZN</v>
          </cell>
          <cell r="AE67" t="str">
            <v>GUJARAT</v>
          </cell>
          <cell r="AF67" t="str">
            <v>C</v>
          </cell>
          <cell r="AG67">
            <v>1000</v>
          </cell>
          <cell r="AH67" t="str">
            <v>Conform</v>
          </cell>
        </row>
        <row r="68">
          <cell r="E68" t="str">
            <v>N-65</v>
          </cell>
          <cell r="F68" t="str">
            <v>Badal Industries</v>
          </cell>
          <cell r="G68" t="str">
            <v>B</v>
          </cell>
          <cell r="H68" t="str">
            <v>B</v>
          </cell>
          <cell r="I68" t="str">
            <v>C</v>
          </cell>
          <cell r="J68" t="str">
            <v>Integrator</v>
          </cell>
          <cell r="K68" t="str">
            <v>System Integrator</v>
          </cell>
          <cell r="L68" t="str">
            <v>None</v>
          </cell>
          <cell r="M68" t="str">
            <v>C</v>
          </cell>
          <cell r="N68">
            <v>268.07</v>
          </cell>
          <cell r="P68" t="str">
            <v>A</v>
          </cell>
          <cell r="Q68" t="str">
            <v>SRT-PG-B-179</v>
          </cell>
          <cell r="R68">
            <v>94</v>
          </cell>
          <cell r="S68">
            <v>405.27</v>
          </cell>
          <cell r="T68">
            <v>83</v>
          </cell>
          <cell r="U68">
            <v>359.35</v>
          </cell>
          <cell r="V68">
            <v>63</v>
          </cell>
          <cell r="W68">
            <v>268.07</v>
          </cell>
          <cell r="X68" t="str">
            <v>C</v>
          </cell>
          <cell r="Y68">
            <v>88.05</v>
          </cell>
          <cell r="Z68" t="str">
            <v>C</v>
          </cell>
          <cell r="AB68" t="str">
            <v>C</v>
          </cell>
          <cell r="AC68" t="str">
            <v>24BFCPS2133F1ZW</v>
          </cell>
          <cell r="AE68" t="str">
            <v>GUJARAT</v>
          </cell>
          <cell r="AF68" t="str">
            <v>C</v>
          </cell>
          <cell r="AG68">
            <v>500</v>
          </cell>
          <cell r="AH68" t="str">
            <v>Conform</v>
          </cell>
        </row>
        <row r="69">
          <cell r="E69" t="str">
            <v>N-66</v>
          </cell>
          <cell r="F69" t="str">
            <v>Bala Enterprise</v>
          </cell>
          <cell r="G69" t="str">
            <v>B</v>
          </cell>
          <cell r="H69" t="str">
            <v>B</v>
          </cell>
          <cell r="I69" t="str">
            <v>C</v>
          </cell>
          <cell r="J69" t="str">
            <v>Integrator</v>
          </cell>
          <cell r="K69" t="str">
            <v>System Integrator</v>
          </cell>
          <cell r="L69" t="str">
            <v>None</v>
          </cell>
          <cell r="M69" t="str">
            <v>C</v>
          </cell>
          <cell r="N69">
            <v>0</v>
          </cell>
          <cell r="P69" t="str">
            <v>B</v>
          </cell>
          <cell r="X69" t="str">
            <v>Not applicable</v>
          </cell>
          <cell r="AC69" t="str">
            <v>24AOCPK9537Q1ZB</v>
          </cell>
          <cell r="AE69" t="str">
            <v>GUJARAT</v>
          </cell>
          <cell r="AF69" t="str">
            <v>C</v>
          </cell>
          <cell r="AG69">
            <v>50</v>
          </cell>
          <cell r="AH69" t="str">
            <v>Conform</v>
          </cell>
        </row>
        <row r="70">
          <cell r="E70" t="str">
            <v>N-67</v>
          </cell>
          <cell r="F70" t="str">
            <v>Bansari Enterprise</v>
          </cell>
          <cell r="G70" t="str">
            <v>B</v>
          </cell>
          <cell r="H70" t="str">
            <v>B</v>
          </cell>
          <cell r="I70" t="str">
            <v>C</v>
          </cell>
          <cell r="J70" t="str">
            <v>Integrator</v>
          </cell>
          <cell r="K70" t="str">
            <v>System Integrator</v>
          </cell>
          <cell r="L70" t="str">
            <v>None</v>
          </cell>
          <cell r="M70" t="str">
            <v>C</v>
          </cell>
          <cell r="N70">
            <v>562.88</v>
          </cell>
          <cell r="P70" t="str">
            <v>A</v>
          </cell>
          <cell r="Q70" t="str">
            <v>SRT-PG-B-059</v>
          </cell>
          <cell r="R70">
            <v>182</v>
          </cell>
          <cell r="S70">
            <v>701.15</v>
          </cell>
          <cell r="T70">
            <v>179</v>
          </cell>
          <cell r="U70">
            <v>690.26</v>
          </cell>
          <cell r="V70">
            <v>151</v>
          </cell>
          <cell r="W70">
            <v>562.88</v>
          </cell>
          <cell r="X70" t="str">
            <v>C</v>
          </cell>
          <cell r="Y70">
            <v>83.66</v>
          </cell>
          <cell r="Z70" t="str">
            <v>C</v>
          </cell>
          <cell r="AB70" t="str">
            <v>C</v>
          </cell>
          <cell r="AC70" t="str">
            <v>24AOUPK6196D2ZI</v>
          </cell>
          <cell r="AE70" t="str">
            <v>Gujarat</v>
          </cell>
          <cell r="AF70" t="str">
            <v>C</v>
          </cell>
          <cell r="AG70">
            <v>1500</v>
          </cell>
          <cell r="AH70" t="str">
            <v>Conform</v>
          </cell>
        </row>
        <row r="71">
          <cell r="E71" t="str">
            <v>N-68</v>
          </cell>
          <cell r="F71" t="str">
            <v>Bapa Sitaram Renewable Energy</v>
          </cell>
          <cell r="G71" t="str">
            <v>A</v>
          </cell>
          <cell r="H71" t="str">
            <v>A</v>
          </cell>
          <cell r="I71" t="str">
            <v>C</v>
          </cell>
          <cell r="J71" t="str">
            <v>Integrator</v>
          </cell>
          <cell r="K71" t="str">
            <v>System Integrator</v>
          </cell>
          <cell r="L71" t="str">
            <v>None</v>
          </cell>
          <cell r="M71" t="str">
            <v>C</v>
          </cell>
          <cell r="N71">
            <v>875.16</v>
          </cell>
          <cell r="P71" t="str">
            <v>A</v>
          </cell>
          <cell r="Q71" t="str">
            <v>SRT-PG-A-003</v>
          </cell>
          <cell r="R71">
            <v>964</v>
          </cell>
          <cell r="S71">
            <v>3676.99</v>
          </cell>
          <cell r="T71">
            <v>911</v>
          </cell>
          <cell r="U71">
            <v>3372.09</v>
          </cell>
          <cell r="V71">
            <v>231</v>
          </cell>
          <cell r="W71">
            <v>875.16</v>
          </cell>
          <cell r="X71" t="str">
            <v>C</v>
          </cell>
          <cell r="Y71">
            <v>342.21</v>
          </cell>
          <cell r="Z71" t="str">
            <v>C</v>
          </cell>
          <cell r="AA71" t="str">
            <v>C</v>
          </cell>
          <cell r="AB71" t="str">
            <v>C</v>
          </cell>
          <cell r="AC71" t="str">
            <v>24BQDPP1358L1ZN</v>
          </cell>
          <cell r="AE71" t="str">
            <v>GUJARAT</v>
          </cell>
          <cell r="AF71" t="str">
            <v>C</v>
          </cell>
          <cell r="AG71">
            <v>6500</v>
          </cell>
          <cell r="AH71" t="str">
            <v>Conform</v>
          </cell>
        </row>
        <row r="72">
          <cell r="E72" t="str">
            <v>N-69</v>
          </cell>
          <cell r="F72" t="str">
            <v>Shailee Projects Private Limited</v>
          </cell>
          <cell r="G72" t="str">
            <v>B</v>
          </cell>
          <cell r="H72" t="str">
            <v>B</v>
          </cell>
          <cell r="I72" t="str">
            <v>C</v>
          </cell>
          <cell r="J72" t="str">
            <v>Integrator</v>
          </cell>
          <cell r="K72" t="str">
            <v>System Integrator</v>
          </cell>
          <cell r="L72" t="str">
            <v>None</v>
          </cell>
          <cell r="M72" t="str">
            <v>C</v>
          </cell>
          <cell r="N72">
            <v>0</v>
          </cell>
          <cell r="P72" t="str">
            <v>B</v>
          </cell>
          <cell r="X72" t="str">
            <v>Not applicable</v>
          </cell>
          <cell r="AC72" t="str">
            <v>24AANCS3591G123</v>
          </cell>
          <cell r="AE72" t="str">
            <v>GUJARAT</v>
          </cell>
          <cell r="AF72" t="str">
            <v>C</v>
          </cell>
          <cell r="AG72">
            <v>201</v>
          </cell>
          <cell r="AH72" t="str">
            <v>Conform</v>
          </cell>
        </row>
        <row r="73">
          <cell r="E73" t="str">
            <v>N-70</v>
          </cell>
          <cell r="F73" t="str">
            <v>Sanelite Solar Pvt Ltd</v>
          </cell>
          <cell r="G73" t="str">
            <v>A</v>
          </cell>
          <cell r="H73" t="str">
            <v>A</v>
          </cell>
          <cell r="I73" t="str">
            <v>C</v>
          </cell>
          <cell r="J73" t="str">
            <v>Integrator</v>
          </cell>
          <cell r="K73" t="str">
            <v>System Integrator</v>
          </cell>
          <cell r="L73" t="str">
            <v>None</v>
          </cell>
          <cell r="M73" t="str">
            <v>C</v>
          </cell>
          <cell r="N73">
            <v>3470.15</v>
          </cell>
          <cell r="P73" t="str">
            <v>A</v>
          </cell>
          <cell r="Q73" t="str">
            <v>SRT-PG-A-096</v>
          </cell>
          <cell r="R73">
            <v>1604</v>
          </cell>
          <cell r="S73">
            <v>5861.89</v>
          </cell>
          <cell r="T73">
            <v>1516</v>
          </cell>
          <cell r="U73">
            <v>5625.52</v>
          </cell>
          <cell r="V73">
            <v>914</v>
          </cell>
          <cell r="W73">
            <v>3470.15</v>
          </cell>
          <cell r="X73" t="str">
            <v>C</v>
          </cell>
          <cell r="Y73">
            <v>1511.05</v>
          </cell>
          <cell r="Z73" t="str">
            <v>C</v>
          </cell>
          <cell r="AA73" t="str">
            <v>C</v>
          </cell>
          <cell r="AB73" t="str">
            <v>C</v>
          </cell>
          <cell r="AC73" t="str">
            <v>24AAWCS7933B1Z2</v>
          </cell>
          <cell r="AE73" t="str">
            <v>GUJARAT</v>
          </cell>
          <cell r="AF73" t="str">
            <v>C</v>
          </cell>
          <cell r="AG73">
            <v>4000</v>
          </cell>
          <cell r="AH73" t="str">
            <v>Conform</v>
          </cell>
        </row>
        <row r="74">
          <cell r="E74" t="str">
            <v>N-71</v>
          </cell>
          <cell r="F74" t="str">
            <v>Believer Renewal Energy</v>
          </cell>
          <cell r="G74" t="str">
            <v>B</v>
          </cell>
          <cell r="H74" t="str">
            <v>B</v>
          </cell>
          <cell r="I74" t="str">
            <v>C</v>
          </cell>
          <cell r="J74" t="str">
            <v>Integrator</v>
          </cell>
          <cell r="K74" t="str">
            <v>System Integrator</v>
          </cell>
          <cell r="L74" t="str">
            <v>None</v>
          </cell>
          <cell r="M74" t="str">
            <v>C</v>
          </cell>
          <cell r="N74">
            <v>0</v>
          </cell>
          <cell r="P74" t="str">
            <v>B</v>
          </cell>
          <cell r="X74" t="str">
            <v>Not applicable</v>
          </cell>
          <cell r="AC74" t="str">
            <v>24AQCPL9425C1Z4</v>
          </cell>
          <cell r="AE74" t="str">
            <v>GUJARAT</v>
          </cell>
          <cell r="AF74" t="str">
            <v>C</v>
          </cell>
          <cell r="AG74">
            <v>1050</v>
          </cell>
          <cell r="AH74" t="str">
            <v>Conform</v>
          </cell>
        </row>
        <row r="75">
          <cell r="E75" t="str">
            <v>N-72</v>
          </cell>
          <cell r="F75" t="str">
            <v>Benchmark Agencies Pvt. Ltd.</v>
          </cell>
          <cell r="G75" t="str">
            <v>A</v>
          </cell>
          <cell r="H75" t="str">
            <v>B</v>
          </cell>
          <cell r="I75" t="str">
            <v>C</v>
          </cell>
          <cell r="J75" t="str">
            <v>Integrator</v>
          </cell>
          <cell r="K75" t="str">
            <v>System Integrator</v>
          </cell>
          <cell r="L75" t="str">
            <v>None</v>
          </cell>
          <cell r="M75" t="str">
            <v>C</v>
          </cell>
          <cell r="N75">
            <v>422.7</v>
          </cell>
          <cell r="P75" t="str">
            <v>A</v>
          </cell>
          <cell r="Q75" t="str">
            <v>SRT-PG-B-373</v>
          </cell>
          <cell r="R75">
            <v>134</v>
          </cell>
          <cell r="S75">
            <v>616.34</v>
          </cell>
          <cell r="T75">
            <v>131</v>
          </cell>
          <cell r="U75">
            <v>602.37</v>
          </cell>
          <cell r="V75">
            <v>96</v>
          </cell>
          <cell r="W75">
            <v>422.7</v>
          </cell>
          <cell r="X75" t="str">
            <v>C</v>
          </cell>
          <cell r="Y75">
            <v>1830.49</v>
          </cell>
          <cell r="Z75" t="str">
            <v>C</v>
          </cell>
          <cell r="AA75" t="str">
            <v>C</v>
          </cell>
          <cell r="AB75" t="str">
            <v>C</v>
          </cell>
          <cell r="AC75" t="str">
            <v>24AACCB3832C1ZB</v>
          </cell>
          <cell r="AE75" t="str">
            <v>GUJARAT</v>
          </cell>
          <cell r="AF75" t="str">
            <v>C</v>
          </cell>
          <cell r="AG75">
            <v>1200</v>
          </cell>
          <cell r="AH75" t="str">
            <v>Conform</v>
          </cell>
        </row>
        <row r="76">
          <cell r="E76" t="str">
            <v>N-73</v>
          </cell>
          <cell r="F76" t="str">
            <v>Better Energies Llp</v>
          </cell>
          <cell r="G76" t="str">
            <v>B</v>
          </cell>
          <cell r="H76" t="str">
            <v>B</v>
          </cell>
          <cell r="I76" t="str">
            <v>C</v>
          </cell>
          <cell r="J76" t="str">
            <v>Integrator</v>
          </cell>
          <cell r="K76" t="str">
            <v>System Integrator</v>
          </cell>
          <cell r="L76" t="str">
            <v>None</v>
          </cell>
          <cell r="M76" t="str">
            <v>C</v>
          </cell>
          <cell r="N76">
            <v>0</v>
          </cell>
          <cell r="P76" t="str">
            <v>B</v>
          </cell>
          <cell r="X76" t="str">
            <v>Not applicable</v>
          </cell>
          <cell r="AC76" t="str">
            <v>24AAWFB2469C1ZE</v>
          </cell>
          <cell r="AE76" t="str">
            <v>GUJARAT</v>
          </cell>
          <cell r="AF76" t="str">
            <v>C</v>
          </cell>
          <cell r="AG76">
            <v>391</v>
          </cell>
          <cell r="AH76" t="str">
            <v>Conform</v>
          </cell>
        </row>
        <row r="77">
          <cell r="E77" t="str">
            <v>N-74</v>
          </cell>
          <cell r="F77" t="str">
            <v>B G Patel Enterprise</v>
          </cell>
          <cell r="G77" t="str">
            <v>B</v>
          </cell>
          <cell r="H77" t="str">
            <v>B</v>
          </cell>
          <cell r="I77" t="str">
            <v>C</v>
          </cell>
          <cell r="J77" t="str">
            <v>Integrator</v>
          </cell>
          <cell r="K77" t="str">
            <v>System Integrator</v>
          </cell>
          <cell r="L77" t="str">
            <v>None</v>
          </cell>
          <cell r="M77" t="str">
            <v>C</v>
          </cell>
          <cell r="N77">
            <v>382.8</v>
          </cell>
          <cell r="P77" t="str">
            <v>A</v>
          </cell>
          <cell r="Q77" t="str">
            <v>SRT-PG-B-376</v>
          </cell>
          <cell r="R77">
            <v>121</v>
          </cell>
          <cell r="S77">
            <v>465.31</v>
          </cell>
          <cell r="T77">
            <v>114</v>
          </cell>
          <cell r="U77">
            <v>435.94</v>
          </cell>
          <cell r="V77">
            <v>100</v>
          </cell>
          <cell r="W77">
            <v>382.8</v>
          </cell>
          <cell r="X77" t="str">
            <v>C</v>
          </cell>
          <cell r="Y77">
            <v>0</v>
          </cell>
          <cell r="AB77" t="str">
            <v>C</v>
          </cell>
          <cell r="AC77" t="str">
            <v>24CKBPP9585J1ZJ</v>
          </cell>
          <cell r="AE77" t="str">
            <v>GUJARAT</v>
          </cell>
          <cell r="AF77" t="str">
            <v>C</v>
          </cell>
          <cell r="AG77">
            <v>50</v>
          </cell>
          <cell r="AH77" t="str">
            <v>Conform</v>
          </cell>
        </row>
        <row r="78">
          <cell r="E78" t="str">
            <v>N-75</v>
          </cell>
          <cell r="F78" t="str">
            <v>Bhagwati Electricals</v>
          </cell>
          <cell r="G78" t="str">
            <v>B</v>
          </cell>
          <cell r="H78" t="str">
            <v>B</v>
          </cell>
          <cell r="I78" t="str">
            <v>C</v>
          </cell>
          <cell r="J78" t="str">
            <v>Integrator</v>
          </cell>
          <cell r="K78" t="str">
            <v>System Integrator</v>
          </cell>
          <cell r="L78" t="str">
            <v>None</v>
          </cell>
          <cell r="M78" t="str">
            <v>C</v>
          </cell>
          <cell r="N78">
            <v>0</v>
          </cell>
          <cell r="O78">
            <v>0</v>
          </cell>
          <cell r="P78" t="str">
            <v>B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C</v>
          </cell>
          <cell r="Y78">
            <v>0</v>
          </cell>
          <cell r="Z78">
            <v>0</v>
          </cell>
          <cell r="AA78">
            <v>0</v>
          </cell>
          <cell r="AB78" t="str">
            <v>C</v>
          </cell>
          <cell r="AC78" t="str">
            <v>24BKVPS3956F1ZJ</v>
          </cell>
          <cell r="AD78">
            <v>0</v>
          </cell>
          <cell r="AE78" t="str">
            <v>GUJARAT</v>
          </cell>
          <cell r="AF78" t="str">
            <v>C</v>
          </cell>
          <cell r="AG78">
            <v>1500</v>
          </cell>
          <cell r="AH78" t="str">
            <v>Conform</v>
          </cell>
        </row>
        <row r="79">
          <cell r="E79" t="str">
            <v>N-76</v>
          </cell>
          <cell r="F79" t="str">
            <v>Bhanu Enterprises</v>
          </cell>
          <cell r="G79" t="str">
            <v>B</v>
          </cell>
          <cell r="H79" t="str">
            <v>B</v>
          </cell>
          <cell r="I79" t="str">
            <v>C</v>
          </cell>
          <cell r="J79" t="str">
            <v>Integrator</v>
          </cell>
          <cell r="K79" t="str">
            <v>System Integrator</v>
          </cell>
          <cell r="L79" t="str">
            <v>None</v>
          </cell>
          <cell r="M79" t="str">
            <v>C</v>
          </cell>
          <cell r="N79">
            <v>512.32000000000005</v>
          </cell>
          <cell r="P79" t="str">
            <v>A</v>
          </cell>
          <cell r="Q79" t="str">
            <v>SRT-PG-B-394</v>
          </cell>
          <cell r="R79">
            <v>166</v>
          </cell>
          <cell r="S79">
            <v>874.36</v>
          </cell>
          <cell r="T79">
            <v>166</v>
          </cell>
          <cell r="U79">
            <v>874.36</v>
          </cell>
          <cell r="V79">
            <v>138</v>
          </cell>
          <cell r="W79">
            <v>512.32000000000005</v>
          </cell>
          <cell r="X79" t="str">
            <v>C</v>
          </cell>
          <cell r="Y79">
            <v>0</v>
          </cell>
          <cell r="AB79" t="str">
            <v>C</v>
          </cell>
          <cell r="AC79" t="str">
            <v>24ACYPK5869K1ZN</v>
          </cell>
          <cell r="AE79" t="str">
            <v>GUJARAT</v>
          </cell>
          <cell r="AF79" t="str">
            <v>C</v>
          </cell>
          <cell r="AG79">
            <v>50</v>
          </cell>
          <cell r="AH79" t="str">
            <v>Conform</v>
          </cell>
        </row>
        <row r="80">
          <cell r="E80" t="str">
            <v>N-77</v>
          </cell>
          <cell r="F80" t="str">
            <v>Bhanu Solar Rooftop</v>
          </cell>
          <cell r="G80" t="str">
            <v>B</v>
          </cell>
          <cell r="H80" t="str">
            <v>B</v>
          </cell>
          <cell r="I80" t="str">
            <v>C</v>
          </cell>
          <cell r="J80" t="str">
            <v>Integrator</v>
          </cell>
          <cell r="K80" t="str">
            <v>System Integrator</v>
          </cell>
          <cell r="L80" t="str">
            <v>None</v>
          </cell>
          <cell r="M80" t="str">
            <v>C</v>
          </cell>
          <cell r="N80">
            <v>0</v>
          </cell>
          <cell r="P80" t="str">
            <v>B</v>
          </cell>
          <cell r="X80" t="str">
            <v>Not applicable</v>
          </cell>
          <cell r="AC80" t="str">
            <v>24CMWPG8302D1Z3</v>
          </cell>
          <cell r="AE80" t="str">
            <v>GUJARAT</v>
          </cell>
          <cell r="AF80" t="str">
            <v>C</v>
          </cell>
          <cell r="AG80">
            <v>5</v>
          </cell>
          <cell r="AH80" t="str">
            <v>Not conform</v>
          </cell>
        </row>
        <row r="81">
          <cell r="E81" t="str">
            <v>N-78</v>
          </cell>
          <cell r="F81" t="str">
            <v>Bharat G Patel</v>
          </cell>
          <cell r="G81" t="str">
            <v>B</v>
          </cell>
          <cell r="H81" t="str">
            <v>B</v>
          </cell>
          <cell r="I81" t="str">
            <v>C</v>
          </cell>
          <cell r="J81" t="str">
            <v>Integrator</v>
          </cell>
          <cell r="K81" t="str">
            <v>System Integrator</v>
          </cell>
          <cell r="L81" t="str">
            <v>None</v>
          </cell>
          <cell r="M81" t="str">
            <v>C</v>
          </cell>
          <cell r="N81">
            <v>0</v>
          </cell>
          <cell r="P81" t="str">
            <v>B</v>
          </cell>
          <cell r="X81" t="str">
            <v>Not applicable</v>
          </cell>
          <cell r="AC81" t="str">
            <v>24AFYPS7471Q1Z3</v>
          </cell>
          <cell r="AE81" t="str">
            <v>GUJARAT</v>
          </cell>
          <cell r="AF81" t="str">
            <v>C</v>
          </cell>
          <cell r="AG81">
            <v>400</v>
          </cell>
          <cell r="AH81" t="str">
            <v>Conform</v>
          </cell>
        </row>
        <row r="82">
          <cell r="E82" t="str">
            <v>N-79</v>
          </cell>
          <cell r="F82" t="str">
            <v>The Solar City</v>
          </cell>
          <cell r="G82" t="str">
            <v>B</v>
          </cell>
          <cell r="H82" t="str">
            <v>B</v>
          </cell>
          <cell r="I82" t="str">
            <v>C</v>
          </cell>
          <cell r="J82" t="str">
            <v>Integrator</v>
          </cell>
          <cell r="K82" t="str">
            <v>System Integrator</v>
          </cell>
          <cell r="L82" t="str">
            <v>None</v>
          </cell>
          <cell r="M82" t="str">
            <v>C</v>
          </cell>
          <cell r="N82">
            <v>0</v>
          </cell>
          <cell r="P82" t="str">
            <v>B</v>
          </cell>
          <cell r="X82" t="str">
            <v>Not applicable</v>
          </cell>
          <cell r="AC82" t="str">
            <v>24AEPPG9925H1Z6</v>
          </cell>
          <cell r="AE82" t="str">
            <v>GUJARAT</v>
          </cell>
          <cell r="AF82" t="str">
            <v>C</v>
          </cell>
          <cell r="AG82">
            <v>1500</v>
          </cell>
          <cell r="AH82" t="str">
            <v>Conform</v>
          </cell>
        </row>
        <row r="83">
          <cell r="E83" t="str">
            <v>N-80</v>
          </cell>
          <cell r="F83" t="str">
            <v>Bhaskar Solar Enterprise</v>
          </cell>
          <cell r="G83" t="str">
            <v>B</v>
          </cell>
          <cell r="H83" t="str">
            <v>B</v>
          </cell>
          <cell r="I83" t="str">
            <v>C</v>
          </cell>
          <cell r="J83" t="str">
            <v>Integrator</v>
          </cell>
          <cell r="K83" t="str">
            <v>System Integrator</v>
          </cell>
          <cell r="L83" t="str">
            <v>None</v>
          </cell>
          <cell r="M83" t="str">
            <v>C</v>
          </cell>
          <cell r="N83">
            <v>0</v>
          </cell>
          <cell r="P83" t="str">
            <v>B</v>
          </cell>
          <cell r="X83" t="str">
            <v>Not applicable</v>
          </cell>
          <cell r="AC83" t="str">
            <v>24AAUFB9187B1Z5</v>
          </cell>
          <cell r="AE83" t="str">
            <v>GUJARAT</v>
          </cell>
          <cell r="AF83" t="str">
            <v>C</v>
          </cell>
          <cell r="AG83">
            <v>1500</v>
          </cell>
          <cell r="AH83" t="str">
            <v>Conform</v>
          </cell>
        </row>
        <row r="84">
          <cell r="E84" t="str">
            <v>N-81</v>
          </cell>
          <cell r="F84" t="str">
            <v>Bhavraj Electric Co.</v>
          </cell>
          <cell r="G84" t="str">
            <v>A</v>
          </cell>
          <cell r="H84" t="str">
            <v>B</v>
          </cell>
          <cell r="I84" t="str">
            <v>N</v>
          </cell>
          <cell r="J84" t="str">
            <v>Integrator</v>
          </cell>
          <cell r="K84" t="str">
            <v>System Integrator</v>
          </cell>
          <cell r="L84" t="str">
            <v>None</v>
          </cell>
          <cell r="M84" t="str">
            <v>N</v>
          </cell>
          <cell r="N84">
            <v>0</v>
          </cell>
          <cell r="P84" t="str">
            <v>B</v>
          </cell>
          <cell r="X84" t="str">
            <v>Not applicable</v>
          </cell>
          <cell r="AC84" t="str">
            <v>24ANSPD4172J1Z6</v>
          </cell>
          <cell r="AE84" t="str">
            <v>GUJARAT</v>
          </cell>
          <cell r="AF84" t="str">
            <v>C</v>
          </cell>
          <cell r="AG84">
            <v>500</v>
          </cell>
          <cell r="AH84" t="str">
            <v>Conform</v>
          </cell>
        </row>
        <row r="85">
          <cell r="E85" t="str">
            <v>N-82</v>
          </cell>
          <cell r="F85" t="str">
            <v>Solartronics Energy</v>
          </cell>
          <cell r="G85" t="str">
            <v>B</v>
          </cell>
          <cell r="H85" t="str">
            <v>B</v>
          </cell>
          <cell r="I85" t="str">
            <v>C</v>
          </cell>
          <cell r="J85" t="str">
            <v>Integrator</v>
          </cell>
          <cell r="K85" t="str">
            <v>System Integrator</v>
          </cell>
          <cell r="L85" t="str">
            <v>None</v>
          </cell>
          <cell r="M85" t="str">
            <v>C</v>
          </cell>
          <cell r="N85">
            <v>6</v>
          </cell>
          <cell r="P85" t="str">
            <v>B</v>
          </cell>
          <cell r="X85" t="str">
            <v>Not applicable</v>
          </cell>
          <cell r="AC85" t="str">
            <v>24CPZPS9685B1ZY</v>
          </cell>
          <cell r="AE85" t="str">
            <v>GUJARAT</v>
          </cell>
          <cell r="AF85" t="str">
            <v>C</v>
          </cell>
          <cell r="AG85">
            <v>200</v>
          </cell>
          <cell r="AH85" t="str">
            <v>Conform</v>
          </cell>
        </row>
        <row r="86">
          <cell r="E86" t="str">
            <v>N-83</v>
          </cell>
          <cell r="F86" t="str">
            <v>Bison Engineers</v>
          </cell>
          <cell r="G86" t="str">
            <v>B</v>
          </cell>
          <cell r="H86" t="str">
            <v>B</v>
          </cell>
          <cell r="I86" t="str">
            <v>C</v>
          </cell>
          <cell r="J86" t="str">
            <v>Integrator</v>
          </cell>
          <cell r="K86" t="str">
            <v>System Integrator</v>
          </cell>
          <cell r="L86" t="str">
            <v>None</v>
          </cell>
          <cell r="M86" t="str">
            <v>C</v>
          </cell>
          <cell r="N86">
            <v>153</v>
          </cell>
          <cell r="P86" t="str">
            <v>B</v>
          </cell>
          <cell r="Q86" t="str">
            <v>SRT-PG-B-131</v>
          </cell>
          <cell r="R86">
            <v>85</v>
          </cell>
          <cell r="S86">
            <v>315.10000000000002</v>
          </cell>
          <cell r="T86">
            <v>71</v>
          </cell>
          <cell r="U86">
            <v>270.5</v>
          </cell>
          <cell r="V86">
            <v>42</v>
          </cell>
          <cell r="W86">
            <v>153.93</v>
          </cell>
          <cell r="X86" t="str">
            <v>C</v>
          </cell>
          <cell r="AC86" t="str">
            <v>24BXPPP1470C1ZJ</v>
          </cell>
          <cell r="AE86" t="str">
            <v>GUJARAT</v>
          </cell>
          <cell r="AF86" t="str">
            <v>C</v>
          </cell>
          <cell r="AG86">
            <v>300</v>
          </cell>
          <cell r="AH86" t="str">
            <v>Conform</v>
          </cell>
        </row>
        <row r="87">
          <cell r="E87" t="str">
            <v>N-84</v>
          </cell>
          <cell r="F87" t="str">
            <v>Blaze Corporation</v>
          </cell>
          <cell r="G87" t="str">
            <v>B</v>
          </cell>
          <cell r="H87" t="str">
            <v>B</v>
          </cell>
          <cell r="I87" t="str">
            <v>C</v>
          </cell>
          <cell r="J87" t="str">
            <v>Integrator</v>
          </cell>
          <cell r="K87" t="str">
            <v>System Integrator</v>
          </cell>
          <cell r="L87" t="str">
            <v>None</v>
          </cell>
          <cell r="M87" t="str">
            <v>C</v>
          </cell>
          <cell r="N87">
            <v>196.63</v>
          </cell>
          <cell r="P87" t="str">
            <v>B</v>
          </cell>
          <cell r="Q87" t="str">
            <v>SRT-PG-B-383</v>
          </cell>
          <cell r="R87">
            <v>54</v>
          </cell>
          <cell r="S87">
            <v>205.63</v>
          </cell>
          <cell r="T87">
            <v>52</v>
          </cell>
          <cell r="U87">
            <v>199.63</v>
          </cell>
          <cell r="V87">
            <v>51</v>
          </cell>
          <cell r="W87">
            <v>196.63</v>
          </cell>
          <cell r="X87" t="str">
            <v>C</v>
          </cell>
          <cell r="AC87" t="str">
            <v>24AAUFD5811C1Z0</v>
          </cell>
          <cell r="AE87" t="str">
            <v>GUJARAT</v>
          </cell>
          <cell r="AF87" t="str">
            <v>C</v>
          </cell>
          <cell r="AG87">
            <v>500</v>
          </cell>
          <cell r="AH87" t="str">
            <v>Conform</v>
          </cell>
        </row>
        <row r="88">
          <cell r="E88" t="str">
            <v>N-85</v>
          </cell>
          <cell r="F88" t="str">
            <v>Blaze Group</v>
          </cell>
          <cell r="G88" t="str">
            <v>B</v>
          </cell>
          <cell r="H88" t="str">
            <v>B</v>
          </cell>
          <cell r="I88" t="str">
            <v>C</v>
          </cell>
          <cell r="J88" t="str">
            <v>Integrator</v>
          </cell>
          <cell r="K88" t="str">
            <v>System Integrator</v>
          </cell>
          <cell r="L88" t="str">
            <v>None</v>
          </cell>
          <cell r="M88" t="str">
            <v>C</v>
          </cell>
          <cell r="N88">
            <v>193.38</v>
          </cell>
          <cell r="P88" t="str">
            <v>B</v>
          </cell>
          <cell r="Q88" t="str">
            <v>SRT-PG-B-117</v>
          </cell>
          <cell r="R88">
            <v>65</v>
          </cell>
          <cell r="S88">
            <v>306.89999999999998</v>
          </cell>
          <cell r="T88">
            <v>54</v>
          </cell>
          <cell r="U88">
            <v>259.70999999999998</v>
          </cell>
          <cell r="V88">
            <v>43</v>
          </cell>
          <cell r="W88">
            <v>193.38</v>
          </cell>
          <cell r="X88" t="str">
            <v>C</v>
          </cell>
          <cell r="AC88" t="str">
            <v>24BRGPS2261D1Z0</v>
          </cell>
          <cell r="AE88" t="str">
            <v>GUJARAT</v>
          </cell>
          <cell r="AF88" t="str">
            <v>C</v>
          </cell>
          <cell r="AG88">
            <v>600</v>
          </cell>
          <cell r="AH88" t="str">
            <v>Conform</v>
          </cell>
        </row>
        <row r="89">
          <cell r="E89" t="str">
            <v>N-86</v>
          </cell>
          <cell r="F89" t="str">
            <v>Bons Light Pvt Ltd</v>
          </cell>
          <cell r="G89" t="str">
            <v>A</v>
          </cell>
          <cell r="H89" t="str">
            <v>A</v>
          </cell>
          <cell r="I89" t="str">
            <v>C</v>
          </cell>
          <cell r="J89" t="str">
            <v>Integrator</v>
          </cell>
          <cell r="K89" t="str">
            <v>System Integrator</v>
          </cell>
          <cell r="L89" t="str">
            <v>None</v>
          </cell>
          <cell r="M89" t="str">
            <v>C</v>
          </cell>
          <cell r="N89">
            <v>713.38499999999999</v>
          </cell>
          <cell r="P89" t="str">
            <v>A</v>
          </cell>
          <cell r="Q89" t="str">
            <v>SRT-PG-A-030</v>
          </cell>
          <cell r="R89">
            <v>482</v>
          </cell>
          <cell r="S89">
            <v>1934.18</v>
          </cell>
          <cell r="T89">
            <v>471</v>
          </cell>
          <cell r="U89">
            <v>1888.18</v>
          </cell>
          <cell r="V89">
            <v>343</v>
          </cell>
          <cell r="W89">
            <v>1402.18</v>
          </cell>
          <cell r="X89" t="str">
            <v>C</v>
          </cell>
          <cell r="Y89">
            <v>662</v>
          </cell>
          <cell r="Z89" t="str">
            <v>C</v>
          </cell>
          <cell r="AA89" t="str">
            <v>C</v>
          </cell>
          <cell r="AB89" t="str">
            <v>C</v>
          </cell>
          <cell r="AC89" t="str">
            <v>24AADCB7535PLZB</v>
          </cell>
          <cell r="AE89" t="str">
            <v>GUJARAT</v>
          </cell>
          <cell r="AF89" t="str">
            <v>C</v>
          </cell>
          <cell r="AG89">
            <v>600</v>
          </cell>
          <cell r="AH89" t="str">
            <v>Conform</v>
          </cell>
        </row>
        <row r="90">
          <cell r="E90" t="str">
            <v>N-87</v>
          </cell>
          <cell r="F90" t="str">
            <v>Bhaktinandan Power Private Limited</v>
          </cell>
          <cell r="G90" t="str">
            <v>B</v>
          </cell>
          <cell r="H90" t="str">
            <v>B</v>
          </cell>
          <cell r="I90" t="str">
            <v>C</v>
          </cell>
          <cell r="J90" t="str">
            <v>Integrator</v>
          </cell>
          <cell r="K90" t="str">
            <v>System Integrator</v>
          </cell>
          <cell r="L90" t="str">
            <v>None</v>
          </cell>
          <cell r="M90" t="str">
            <v>C</v>
          </cell>
          <cell r="N90">
            <v>176</v>
          </cell>
          <cell r="P90" t="str">
            <v>B</v>
          </cell>
          <cell r="Q90" t="str">
            <v>SRT-PG-B-301</v>
          </cell>
          <cell r="R90">
            <v>123</v>
          </cell>
          <cell r="S90">
            <v>488.76</v>
          </cell>
          <cell r="T90">
            <v>121</v>
          </cell>
          <cell r="U90">
            <v>483.76</v>
          </cell>
          <cell r="V90">
            <v>85</v>
          </cell>
          <cell r="W90">
            <v>351.46</v>
          </cell>
          <cell r="X90" t="str">
            <v>C</v>
          </cell>
          <cell r="AB90" t="str">
            <v>C</v>
          </cell>
          <cell r="AC90" t="str">
            <v>24AAICB3691H1ZM</v>
          </cell>
          <cell r="AE90" t="str">
            <v>GUJARAT</v>
          </cell>
          <cell r="AF90" t="str">
            <v>C</v>
          </cell>
          <cell r="AG90">
            <v>500</v>
          </cell>
          <cell r="AH90" t="str">
            <v>Conform</v>
          </cell>
        </row>
        <row r="91">
          <cell r="E91" t="str">
            <v>N-88</v>
          </cell>
          <cell r="F91" t="str">
            <v>Brahmadip Enterprise</v>
          </cell>
          <cell r="G91" t="str">
            <v>B</v>
          </cell>
          <cell r="H91" t="str">
            <v>B</v>
          </cell>
          <cell r="I91" t="str">
            <v>C</v>
          </cell>
          <cell r="J91" t="str">
            <v>Integrator</v>
          </cell>
          <cell r="K91" t="str">
            <v>System Integrator</v>
          </cell>
          <cell r="L91" t="str">
            <v>None</v>
          </cell>
          <cell r="M91" t="str">
            <v>C</v>
          </cell>
          <cell r="N91">
            <v>0</v>
          </cell>
          <cell r="P91" t="str">
            <v>B</v>
          </cell>
          <cell r="X91" t="str">
            <v>Not applicable</v>
          </cell>
          <cell r="AC91" t="str">
            <v>24ADXPP6140J1ZI</v>
          </cell>
          <cell r="AE91" t="str">
            <v>GUJARAT</v>
          </cell>
          <cell r="AF91" t="str">
            <v>C</v>
          </cell>
          <cell r="AG91">
            <v>150</v>
          </cell>
          <cell r="AH91" t="str">
            <v>Conform</v>
          </cell>
        </row>
        <row r="92">
          <cell r="E92" t="str">
            <v>N-89</v>
          </cell>
          <cell r="F92" t="str">
            <v>Bright Solar Limited</v>
          </cell>
          <cell r="G92" t="str">
            <v>A</v>
          </cell>
          <cell r="H92" t="str">
            <v>A</v>
          </cell>
          <cell r="I92" t="str">
            <v>C</v>
          </cell>
          <cell r="J92" t="str">
            <v>Integrator</v>
          </cell>
          <cell r="K92" t="str">
            <v>Public Limited</v>
          </cell>
          <cell r="L92" t="str">
            <v>None</v>
          </cell>
          <cell r="N92">
            <v>852</v>
          </cell>
          <cell r="P92" t="str">
            <v>A</v>
          </cell>
          <cell r="Q92" t="str">
            <v>SRT-PG-A-004</v>
          </cell>
          <cell r="R92">
            <v>895</v>
          </cell>
          <cell r="S92">
            <v>3106</v>
          </cell>
          <cell r="T92">
            <v>887</v>
          </cell>
          <cell r="U92">
            <v>3074</v>
          </cell>
          <cell r="V92">
            <v>478</v>
          </cell>
          <cell r="W92">
            <v>1587</v>
          </cell>
          <cell r="X92" t="str">
            <v/>
          </cell>
          <cell r="Y92">
            <v>4015</v>
          </cell>
          <cell r="Z92" t="str">
            <v>C</v>
          </cell>
          <cell r="AA92" t="str">
            <v>C</v>
          </cell>
          <cell r="AB92" t="str">
            <v>C</v>
          </cell>
          <cell r="AC92" t="str">
            <v>24AAECB0997LIZE</v>
          </cell>
          <cell r="AE92" t="str">
            <v>GUJARAT</v>
          </cell>
          <cell r="AF92" t="str">
            <v>C</v>
          </cell>
          <cell r="AG92">
            <v>1000</v>
          </cell>
          <cell r="AH92" t="str">
            <v>Conform</v>
          </cell>
        </row>
        <row r="93">
          <cell r="E93" t="str">
            <v>N-90</v>
          </cell>
          <cell r="F93" t="str">
            <v>Photonics Watertech Pvt Ltd</v>
          </cell>
          <cell r="G93" t="str">
            <v>A</v>
          </cell>
          <cell r="H93" t="str">
            <v>A</v>
          </cell>
          <cell r="I93" t="str">
            <v>C</v>
          </cell>
          <cell r="J93" t="str">
            <v>Integrator</v>
          </cell>
          <cell r="K93" t="str">
            <v>Private Limited</v>
          </cell>
          <cell r="L93" t="str">
            <v>None</v>
          </cell>
          <cell r="M93" t="str">
            <v>C</v>
          </cell>
          <cell r="N93">
            <v>1892.71</v>
          </cell>
          <cell r="P93" t="str">
            <v>A</v>
          </cell>
          <cell r="Q93" t="str">
            <v>SRT-PG-A-371</v>
          </cell>
          <cell r="R93">
            <v>658</v>
          </cell>
          <cell r="S93">
            <v>2609.4899999999998</v>
          </cell>
          <cell r="T93">
            <v>619</v>
          </cell>
          <cell r="U93">
            <v>2444.34</v>
          </cell>
          <cell r="V93">
            <v>531</v>
          </cell>
          <cell r="W93">
            <v>2075.5100000000002</v>
          </cell>
          <cell r="X93" t="str">
            <v/>
          </cell>
          <cell r="Z93" t="str">
            <v>C</v>
          </cell>
          <cell r="AA93" t="str">
            <v>C</v>
          </cell>
          <cell r="AB93" t="str">
            <v>C</v>
          </cell>
          <cell r="AC93" t="str">
            <v>24AAFCP9602F1ZK</v>
          </cell>
          <cell r="AE93" t="str">
            <v>GUJARAT</v>
          </cell>
          <cell r="AF93" t="str">
            <v>C</v>
          </cell>
          <cell r="AG93">
            <v>8000</v>
          </cell>
          <cell r="AH93" t="str">
            <v>Conform</v>
          </cell>
        </row>
        <row r="94">
          <cell r="E94" t="str">
            <v>N-91</v>
          </cell>
          <cell r="F94" t="str">
            <v>Bapa Sitaram Solar Power Private Limited</v>
          </cell>
          <cell r="G94" t="str">
            <v>B</v>
          </cell>
          <cell r="H94" t="str">
            <v>B</v>
          </cell>
          <cell r="I94" t="str">
            <v>C</v>
          </cell>
          <cell r="J94" t="str">
            <v>Integrator</v>
          </cell>
          <cell r="K94" t="str">
            <v>Private Limited</v>
          </cell>
          <cell r="L94" t="str">
            <v>None</v>
          </cell>
          <cell r="M94" t="str">
            <v>C</v>
          </cell>
          <cell r="N94">
            <v>205</v>
          </cell>
          <cell r="P94" t="str">
            <v>A</v>
          </cell>
          <cell r="Q94" t="str">
            <v>SRT-PG-B-427</v>
          </cell>
          <cell r="R94">
            <v>187</v>
          </cell>
          <cell r="S94">
            <v>585.4</v>
          </cell>
          <cell r="T94">
            <v>183</v>
          </cell>
          <cell r="U94">
            <v>568.1</v>
          </cell>
          <cell r="V94">
            <v>88</v>
          </cell>
          <cell r="W94">
            <v>260.63</v>
          </cell>
          <cell r="X94" t="str">
            <v/>
          </cell>
          <cell r="AC94" t="str">
            <v>24AAICB5259M1ZB</v>
          </cell>
          <cell r="AE94" t="str">
            <v>GUJARAT</v>
          </cell>
          <cell r="AF94" t="str">
            <v>C</v>
          </cell>
          <cell r="AG94">
            <v>500</v>
          </cell>
          <cell r="AH94" t="str">
            <v>Conform</v>
          </cell>
        </row>
        <row r="95">
          <cell r="E95" t="str">
            <v>N-92</v>
          </cell>
          <cell r="F95" t="str">
            <v>Bysol Energy Solutions</v>
          </cell>
          <cell r="G95" t="str">
            <v>B</v>
          </cell>
          <cell r="H95" t="str">
            <v>B</v>
          </cell>
          <cell r="I95" t="str">
            <v>C</v>
          </cell>
          <cell r="J95" t="str">
            <v>Integrator</v>
          </cell>
          <cell r="K95" t="str">
            <v>Partnership firm</v>
          </cell>
          <cell r="L95" t="str">
            <v>None</v>
          </cell>
          <cell r="M95" t="str">
            <v>C</v>
          </cell>
          <cell r="N95">
            <v>114.51</v>
          </cell>
          <cell r="P95" t="str">
            <v>B</v>
          </cell>
          <cell r="Q95" t="str">
            <v>SRT-PG-B-420</v>
          </cell>
          <cell r="R95">
            <v>45</v>
          </cell>
          <cell r="S95">
            <v>134.63999999999999</v>
          </cell>
          <cell r="T95">
            <v>45</v>
          </cell>
          <cell r="U95">
            <v>134.63999999999999</v>
          </cell>
          <cell r="V95">
            <v>43</v>
          </cell>
          <cell r="W95">
            <v>127.71</v>
          </cell>
          <cell r="X95" t="str">
            <v>C</v>
          </cell>
          <cell r="AC95" t="str">
            <v>24AAUFB1729P1ZW</v>
          </cell>
          <cell r="AE95" t="str">
            <v>GUJARAT</v>
          </cell>
          <cell r="AF95" t="str">
            <v>C</v>
          </cell>
          <cell r="AG95">
            <v>350</v>
          </cell>
          <cell r="AH95" t="str">
            <v>Conform</v>
          </cell>
        </row>
        <row r="96">
          <cell r="E96" t="str">
            <v>N-93</v>
          </cell>
          <cell r="F96" t="str">
            <v>Captain Polyplast Ltd.</v>
          </cell>
          <cell r="G96" t="str">
            <v>B</v>
          </cell>
          <cell r="H96" t="str">
            <v>B</v>
          </cell>
          <cell r="I96" t="str">
            <v>C</v>
          </cell>
          <cell r="J96" t="str">
            <v>Integrator</v>
          </cell>
          <cell r="K96" t="str">
            <v>Public Limited</v>
          </cell>
          <cell r="L96" t="str">
            <v>None</v>
          </cell>
          <cell r="M96" t="str">
            <v>C</v>
          </cell>
          <cell r="N96">
            <v>131</v>
          </cell>
          <cell r="P96" t="str">
            <v>B</v>
          </cell>
          <cell r="Q96" t="str">
            <v>SRT-PG-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str">
            <v>C</v>
          </cell>
          <cell r="Y96">
            <v>15334.41</v>
          </cell>
          <cell r="Z96" t="str">
            <v>C</v>
          </cell>
          <cell r="AA96" t="str">
            <v>C</v>
          </cell>
          <cell r="AB96" t="str">
            <v>C</v>
          </cell>
          <cell r="AC96" t="str">
            <v>24AAACC8608F1ZY</v>
          </cell>
          <cell r="AE96" t="str">
            <v>GUJARAT</v>
          </cell>
          <cell r="AF96" t="str">
            <v>C</v>
          </cell>
          <cell r="AG96">
            <v>2000</v>
          </cell>
          <cell r="AH96" t="str">
            <v>Conform</v>
          </cell>
        </row>
        <row r="97">
          <cell r="E97" t="str">
            <v>N-94</v>
          </cell>
          <cell r="F97" t="str">
            <v>Chemitex Exports Pvt Ltd</v>
          </cell>
          <cell r="G97" t="str">
            <v>A</v>
          </cell>
          <cell r="H97" t="str">
            <v>A</v>
          </cell>
          <cell r="I97" t="str">
            <v>C</v>
          </cell>
          <cell r="J97" t="str">
            <v>Integrator</v>
          </cell>
          <cell r="K97" t="str">
            <v>Private Limited</v>
          </cell>
          <cell r="L97" t="str">
            <v>None</v>
          </cell>
          <cell r="M97" t="str">
            <v>C</v>
          </cell>
          <cell r="N97">
            <v>1037</v>
          </cell>
          <cell r="P97" t="str">
            <v>A</v>
          </cell>
          <cell r="Q97" t="str">
            <v>SRT-PG-A-195</v>
          </cell>
          <cell r="R97">
            <v>376</v>
          </cell>
          <cell r="S97">
            <v>1355.02</v>
          </cell>
          <cell r="T97">
            <v>370</v>
          </cell>
          <cell r="U97">
            <v>1338.85</v>
          </cell>
          <cell r="V97">
            <v>316</v>
          </cell>
          <cell r="W97">
            <v>1139.53</v>
          </cell>
          <cell r="X97" t="str">
            <v>C</v>
          </cell>
          <cell r="Y97">
            <v>168.44</v>
          </cell>
          <cell r="Z97" t="str">
            <v>C</v>
          </cell>
          <cell r="AA97" t="str">
            <v>C</v>
          </cell>
          <cell r="AB97" t="str">
            <v>C</v>
          </cell>
          <cell r="AC97" t="str">
            <v>24AABCC5493K1ZH</v>
          </cell>
          <cell r="AE97" t="str">
            <v>GUJARAT</v>
          </cell>
          <cell r="AF97" t="str">
            <v>C</v>
          </cell>
          <cell r="AG97">
            <v>1000</v>
          </cell>
          <cell r="AH97" t="str">
            <v>Conform</v>
          </cell>
        </row>
        <row r="98">
          <cell r="E98" t="str">
            <v>N-95</v>
          </cell>
          <cell r="F98" t="str">
            <v>Ceyone Engineering Solutions</v>
          </cell>
          <cell r="G98" t="str">
            <v>B</v>
          </cell>
          <cell r="H98" t="str">
            <v>B</v>
          </cell>
          <cell r="I98" t="str">
            <v>C</v>
          </cell>
          <cell r="J98" t="str">
            <v>Integrator</v>
          </cell>
          <cell r="K98" t="str">
            <v>Sole Proprietor</v>
          </cell>
          <cell r="L98" t="str">
            <v>None</v>
          </cell>
          <cell r="P98" t="str">
            <v>B</v>
          </cell>
          <cell r="Q98" t="str">
            <v>SRT-PG-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str">
            <v/>
          </cell>
          <cell r="AC98" t="str">
            <v>24AAMFC9929Q1ZY</v>
          </cell>
          <cell r="AE98" t="str">
            <v>GUJARAT</v>
          </cell>
          <cell r="AF98" t="str">
            <v>C</v>
          </cell>
          <cell r="AG98">
            <v>50</v>
          </cell>
          <cell r="AH98" t="str">
            <v>Conform</v>
          </cell>
        </row>
        <row r="99">
          <cell r="E99" t="str">
            <v>N-96</v>
          </cell>
          <cell r="F99" t="str">
            <v>Ceyone Solar</v>
          </cell>
          <cell r="G99" t="str">
            <v>A</v>
          </cell>
          <cell r="H99" t="str">
            <v>A</v>
          </cell>
          <cell r="I99" t="str">
            <v>C</v>
          </cell>
          <cell r="J99" t="str">
            <v>Integrator</v>
          </cell>
          <cell r="K99" t="str">
            <v>Sole Proprietor</v>
          </cell>
          <cell r="L99" t="str">
            <v>None</v>
          </cell>
          <cell r="M99" t="str">
            <v>C</v>
          </cell>
          <cell r="N99">
            <v>278.84500000000003</v>
          </cell>
          <cell r="P99" t="str">
            <v>A</v>
          </cell>
          <cell r="Q99" t="str">
            <v>SRT-PG-A-005</v>
          </cell>
          <cell r="R99">
            <v>178</v>
          </cell>
          <cell r="S99">
            <v>706.51</v>
          </cell>
          <cell r="T99">
            <v>163</v>
          </cell>
          <cell r="U99">
            <v>635.41</v>
          </cell>
          <cell r="V99">
            <v>151</v>
          </cell>
          <cell r="W99">
            <v>571.09</v>
          </cell>
          <cell r="X99" t="str">
            <v>C</v>
          </cell>
          <cell r="Y99">
            <v>151.6</v>
          </cell>
          <cell r="Z99" t="str">
            <v>C</v>
          </cell>
          <cell r="AA99" t="str">
            <v>C</v>
          </cell>
          <cell r="AB99" t="str">
            <v>C</v>
          </cell>
          <cell r="AC99" t="str">
            <v>24AHVPH5340N1ZV</v>
          </cell>
          <cell r="AE99" t="str">
            <v>GUJARAT</v>
          </cell>
          <cell r="AF99" t="str">
            <v>C</v>
          </cell>
          <cell r="AG99">
            <v>550</v>
          </cell>
          <cell r="AH99" t="str">
            <v>Conform</v>
          </cell>
        </row>
        <row r="100">
          <cell r="E100" t="str">
            <v>N-97</v>
          </cell>
          <cell r="F100" t="str">
            <v>Kirtan Marketing</v>
          </cell>
          <cell r="G100" t="str">
            <v>B</v>
          </cell>
          <cell r="H100" t="str">
            <v>B</v>
          </cell>
          <cell r="I100" t="str">
            <v>C</v>
          </cell>
          <cell r="J100" t="str">
            <v>Integrator</v>
          </cell>
          <cell r="K100" t="str">
            <v>Sole Proprietor</v>
          </cell>
          <cell r="L100" t="str">
            <v>None</v>
          </cell>
          <cell r="M100" t="str">
            <v>C</v>
          </cell>
          <cell r="N100">
            <v>304.27</v>
          </cell>
          <cell r="P100" t="str">
            <v>A</v>
          </cell>
          <cell r="Q100" t="str">
            <v>SRT-PG-B-396</v>
          </cell>
          <cell r="R100">
            <v>135</v>
          </cell>
          <cell r="S100">
            <v>445.51</v>
          </cell>
          <cell r="T100">
            <v>131</v>
          </cell>
          <cell r="U100">
            <v>433.21</v>
          </cell>
          <cell r="V100">
            <v>129</v>
          </cell>
          <cell r="W100">
            <v>427.21</v>
          </cell>
          <cell r="X100" t="str">
            <v>C</v>
          </cell>
          <cell r="AC100" t="str">
            <v>24FEGPS7711H1ZA</v>
          </cell>
          <cell r="AE100" t="str">
            <v>GUJARAT</v>
          </cell>
          <cell r="AF100" t="str">
            <v>C</v>
          </cell>
          <cell r="AG100">
            <v>1000</v>
          </cell>
          <cell r="AH100" t="str">
            <v>Conform</v>
          </cell>
        </row>
        <row r="101">
          <cell r="E101" t="str">
            <v>N-99</v>
          </cell>
          <cell r="F101" t="str">
            <v>Citizen Solar Pvt Ltd</v>
          </cell>
          <cell r="G101" t="str">
            <v>A</v>
          </cell>
          <cell r="H101" t="str">
            <v>A</v>
          </cell>
          <cell r="I101" t="str">
            <v>C</v>
          </cell>
          <cell r="J101" t="str">
            <v>Manufacturer</v>
          </cell>
          <cell r="K101" t="str">
            <v>Private Limited</v>
          </cell>
          <cell r="L101" t="str">
            <v>None</v>
          </cell>
          <cell r="M101" t="str">
            <v>C</v>
          </cell>
          <cell r="N101">
            <v>5389.15</v>
          </cell>
          <cell r="P101" t="str">
            <v>A</v>
          </cell>
          <cell r="Q101" t="str">
            <v>SRT-PG-A-186</v>
          </cell>
          <cell r="R101">
            <v>1264</v>
          </cell>
          <cell r="S101">
            <v>4853.2299999999996</v>
          </cell>
          <cell r="T101">
            <v>1252</v>
          </cell>
          <cell r="U101">
            <v>4794.7299999999996</v>
          </cell>
          <cell r="V101">
            <v>1063</v>
          </cell>
          <cell r="W101">
            <v>4000.15</v>
          </cell>
          <cell r="X101" t="str">
            <v>C</v>
          </cell>
          <cell r="Y101">
            <v>2761.81</v>
          </cell>
          <cell r="Z101" t="str">
            <v>C</v>
          </cell>
          <cell r="AA101" t="str">
            <v>C</v>
          </cell>
          <cell r="AB101" t="str">
            <v>C</v>
          </cell>
          <cell r="AC101" t="str">
            <v>24AAEC15127K1ZL</v>
          </cell>
          <cell r="AE101" t="str">
            <v>GUJARAT</v>
          </cell>
          <cell r="AF101" t="str">
            <v>C</v>
          </cell>
          <cell r="AG101">
            <v>3000</v>
          </cell>
          <cell r="AH101" t="str">
            <v>Conform</v>
          </cell>
        </row>
        <row r="102">
          <cell r="E102" t="str">
            <v>N-100</v>
          </cell>
          <cell r="F102" t="str">
            <v>Compass Energies</v>
          </cell>
          <cell r="G102" t="str">
            <v>B</v>
          </cell>
          <cell r="H102" t="str">
            <v>B</v>
          </cell>
          <cell r="I102" t="str">
            <v>C</v>
          </cell>
          <cell r="J102" t="str">
            <v>Integrator</v>
          </cell>
          <cell r="K102" t="str">
            <v>Sole Proprietor</v>
          </cell>
          <cell r="L102" t="str">
            <v>None</v>
          </cell>
          <cell r="M102" t="str">
            <v>C</v>
          </cell>
          <cell r="N102">
            <v>158.6</v>
          </cell>
          <cell r="P102" t="str">
            <v>B</v>
          </cell>
          <cell r="Q102" t="str">
            <v>SRT-PG-B-145</v>
          </cell>
          <cell r="R102">
            <v>94</v>
          </cell>
          <cell r="S102">
            <v>422.18</v>
          </cell>
          <cell r="T102">
            <v>88</v>
          </cell>
          <cell r="U102">
            <v>393.18</v>
          </cell>
          <cell r="V102">
            <v>55</v>
          </cell>
          <cell r="W102">
            <v>275.86</v>
          </cell>
          <cell r="X102" t="str">
            <v>C</v>
          </cell>
          <cell r="Y102">
            <v>53.58</v>
          </cell>
          <cell r="Z102" t="str">
            <v>C</v>
          </cell>
          <cell r="AA102" t="str">
            <v>C</v>
          </cell>
          <cell r="AB102" t="str">
            <v>C</v>
          </cell>
          <cell r="AC102" t="str">
            <v>24BNKPG5899J12F</v>
          </cell>
          <cell r="AE102" t="str">
            <v>GUJARAT</v>
          </cell>
          <cell r="AF102" t="str">
            <v>C</v>
          </cell>
          <cell r="AG102">
            <v>290</v>
          </cell>
          <cell r="AH102" t="str">
            <v>Conform</v>
          </cell>
        </row>
        <row r="103">
          <cell r="E103" t="str">
            <v>N-101</v>
          </cell>
          <cell r="F103" t="str">
            <v>Cosmic Power Tech</v>
          </cell>
          <cell r="G103" t="str">
            <v>B</v>
          </cell>
          <cell r="H103" t="str">
            <v>B</v>
          </cell>
          <cell r="I103" t="str">
            <v>C</v>
          </cell>
          <cell r="J103" t="str">
            <v>Integrator</v>
          </cell>
          <cell r="K103" t="str">
            <v>Partnership firm</v>
          </cell>
          <cell r="L103" t="str">
            <v>None</v>
          </cell>
          <cell r="M103" t="str">
            <v>C</v>
          </cell>
          <cell r="N103">
            <v>170.255</v>
          </cell>
          <cell r="P103" t="str">
            <v>B</v>
          </cell>
          <cell r="Q103" t="str">
            <v>SRT-PG-</v>
          </cell>
          <cell r="R103" t="e">
            <v>#N/A</v>
          </cell>
          <cell r="S103" t="e">
            <v>#N/A</v>
          </cell>
          <cell r="T103" t="e">
            <v>#N/A</v>
          </cell>
          <cell r="U103" t="e">
            <v>#N/A</v>
          </cell>
          <cell r="V103" t="e">
            <v>#N/A</v>
          </cell>
          <cell r="W103" t="e">
            <v>#N/A</v>
          </cell>
          <cell r="X103" t="str">
            <v>C</v>
          </cell>
          <cell r="Y103">
            <v>884.05</v>
          </cell>
          <cell r="Z103" t="str">
            <v>C</v>
          </cell>
          <cell r="AA103" t="str">
            <v>C</v>
          </cell>
          <cell r="AB103" t="str">
            <v>C</v>
          </cell>
          <cell r="AC103" t="str">
            <v>24AANFC4997RIZE</v>
          </cell>
          <cell r="AE103" t="str">
            <v>GUJARAT</v>
          </cell>
          <cell r="AF103" t="str">
            <v>C</v>
          </cell>
          <cell r="AG103">
            <v>500</v>
          </cell>
          <cell r="AH103" t="str">
            <v>Conform</v>
          </cell>
        </row>
        <row r="104">
          <cell r="E104" t="str">
            <v>N-102</v>
          </cell>
          <cell r="F104" t="str">
            <v>Cosmic Energy And Engineering</v>
          </cell>
          <cell r="G104" t="str">
            <v>B</v>
          </cell>
          <cell r="H104" t="str">
            <v>B</v>
          </cell>
          <cell r="I104" t="str">
            <v>C</v>
          </cell>
          <cell r="J104" t="str">
            <v>Integrator</v>
          </cell>
          <cell r="K104" t="str">
            <v>Sole Proprietor</v>
          </cell>
          <cell r="L104" t="str">
            <v>None</v>
          </cell>
          <cell r="M104" t="str">
            <v>C</v>
          </cell>
          <cell r="P104" t="str">
            <v>B</v>
          </cell>
          <cell r="Q104" t="str">
            <v>SRT-PG-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str">
            <v/>
          </cell>
          <cell r="AC104" t="str">
            <v>24AAHHJ1520R1Z4</v>
          </cell>
          <cell r="AE104" t="str">
            <v>GUJARAT</v>
          </cell>
          <cell r="AF104" t="str">
            <v>C</v>
          </cell>
          <cell r="AG104">
            <v>750</v>
          </cell>
          <cell r="AH104" t="str">
            <v>Conform</v>
          </cell>
        </row>
        <row r="105">
          <cell r="E105" t="str">
            <v>N-104</v>
          </cell>
          <cell r="F105" t="str">
            <v>Corwind Renergy Llp</v>
          </cell>
          <cell r="G105" t="str">
            <v>A</v>
          </cell>
          <cell r="H105" t="str">
            <v>A</v>
          </cell>
          <cell r="I105" t="str">
            <v>C</v>
          </cell>
          <cell r="J105" t="str">
            <v>Integrator</v>
          </cell>
          <cell r="K105" t="str">
            <v>Limited Liability Partnership</v>
          </cell>
          <cell r="L105" t="str">
            <v>None</v>
          </cell>
          <cell r="M105" t="str">
            <v>C</v>
          </cell>
          <cell r="N105">
            <v>386.96499999999997</v>
          </cell>
          <cell r="P105" t="str">
            <v>A</v>
          </cell>
          <cell r="Q105" t="str">
            <v>SRT-PG-A-031</v>
          </cell>
          <cell r="R105">
            <v>1076</v>
          </cell>
          <cell r="S105">
            <v>3677.16</v>
          </cell>
          <cell r="T105">
            <v>1000</v>
          </cell>
          <cell r="U105">
            <v>3391.58</v>
          </cell>
          <cell r="V105">
            <v>936</v>
          </cell>
          <cell r="W105">
            <v>3157.8</v>
          </cell>
          <cell r="X105" t="str">
            <v/>
          </cell>
          <cell r="Y105">
            <v>459.87</v>
          </cell>
          <cell r="Z105" t="str">
            <v>C</v>
          </cell>
          <cell r="AA105" t="str">
            <v>C</v>
          </cell>
          <cell r="AB105" t="str">
            <v>C</v>
          </cell>
          <cell r="AC105" t="str">
            <v>24AAMFC5099D1ZD</v>
          </cell>
          <cell r="AE105" t="str">
            <v>GUJARAT</v>
          </cell>
          <cell r="AF105" t="str">
            <v>C</v>
          </cell>
          <cell r="AG105">
            <v>3000</v>
          </cell>
          <cell r="AH105" t="str">
            <v>Conform</v>
          </cell>
        </row>
        <row r="106">
          <cell r="E106" t="str">
            <v>N-105</v>
          </cell>
          <cell r="F106" t="str">
            <v>Crystal Solar Energy</v>
          </cell>
          <cell r="G106" t="str">
            <v>A</v>
          </cell>
          <cell r="H106" t="str">
            <v>A</v>
          </cell>
          <cell r="I106" t="str">
            <v>C</v>
          </cell>
          <cell r="J106" t="str">
            <v>Integrator</v>
          </cell>
          <cell r="K106" t="str">
            <v>Private Limited</v>
          </cell>
          <cell r="L106" t="str">
            <v>None</v>
          </cell>
          <cell r="M106" t="str">
            <v>C</v>
          </cell>
          <cell r="N106">
            <v>521.22</v>
          </cell>
          <cell r="P106" t="str">
            <v>A</v>
          </cell>
          <cell r="Q106" t="str">
            <v>SRT-PG-A-273</v>
          </cell>
          <cell r="R106">
            <v>981</v>
          </cell>
          <cell r="S106">
            <v>3596.07</v>
          </cell>
          <cell r="T106">
            <v>942</v>
          </cell>
          <cell r="U106">
            <v>3447.95</v>
          </cell>
          <cell r="V106">
            <v>816</v>
          </cell>
          <cell r="W106">
            <v>2957.91</v>
          </cell>
          <cell r="X106" t="str">
            <v>C</v>
          </cell>
          <cell r="Y106">
            <v>403.14</v>
          </cell>
          <cell r="Z106" t="str">
            <v>C</v>
          </cell>
          <cell r="AA106" t="str">
            <v>C</v>
          </cell>
          <cell r="AB106" t="str">
            <v>C</v>
          </cell>
          <cell r="AC106" t="str">
            <v>24BJQPQ4851D1ZB</v>
          </cell>
          <cell r="AE106" t="str">
            <v>GUJARAT</v>
          </cell>
          <cell r="AF106" t="str">
            <v>C</v>
          </cell>
          <cell r="AG106">
            <v>2500</v>
          </cell>
          <cell r="AH106" t="str">
            <v>Conform</v>
          </cell>
        </row>
        <row r="107">
          <cell r="E107" t="str">
            <v>N-106</v>
          </cell>
          <cell r="F107" t="str">
            <v>Crystasol Energy Solutions Private Limited</v>
          </cell>
          <cell r="G107" t="str">
            <v>A</v>
          </cell>
          <cell r="H107" t="str">
            <v>A</v>
          </cell>
          <cell r="I107" t="str">
            <v>C</v>
          </cell>
          <cell r="J107" t="str">
            <v>Integrator</v>
          </cell>
          <cell r="K107" t="str">
            <v>Private Limited</v>
          </cell>
          <cell r="L107" t="str">
            <v>None</v>
          </cell>
          <cell r="M107" t="str">
            <v>C</v>
          </cell>
          <cell r="N107">
            <v>1039.5999999999999</v>
          </cell>
          <cell r="P107" t="str">
            <v>A</v>
          </cell>
          <cell r="Q107" t="str">
            <v>SRT-PG-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str">
            <v>C</v>
          </cell>
          <cell r="Y107">
            <v>164.37</v>
          </cell>
          <cell r="Z107" t="str">
            <v>C</v>
          </cell>
          <cell r="AA107" t="str">
            <v>C</v>
          </cell>
          <cell r="AB107" t="str">
            <v>C</v>
          </cell>
          <cell r="AC107" t="str">
            <v>24AAGCC9299N1Z0</v>
          </cell>
          <cell r="AE107" t="str">
            <v>GUJARAT</v>
          </cell>
          <cell r="AF107" t="str">
            <v>C</v>
          </cell>
          <cell r="AG107">
            <v>1000</v>
          </cell>
          <cell r="AH107" t="str">
            <v>Conform</v>
          </cell>
        </row>
        <row r="108">
          <cell r="E108" t="str">
            <v>N-107</v>
          </cell>
          <cell r="F108" t="str">
            <v>Nrg Technologists Pvt Ltd</v>
          </cell>
          <cell r="G108" t="str">
            <v>A</v>
          </cell>
          <cell r="H108" t="str">
            <v>A</v>
          </cell>
          <cell r="I108" t="str">
            <v>C</v>
          </cell>
          <cell r="J108" t="str">
            <v>Integrator</v>
          </cell>
          <cell r="K108" t="str">
            <v>Private Limited</v>
          </cell>
          <cell r="L108" t="str">
            <v>None</v>
          </cell>
          <cell r="M108" t="str">
            <v>C</v>
          </cell>
          <cell r="N108">
            <v>264.01</v>
          </cell>
          <cell r="P108" t="str">
            <v>A</v>
          </cell>
          <cell r="Q108" t="str">
            <v>SRT-PG-A-330</v>
          </cell>
          <cell r="R108">
            <v>232</v>
          </cell>
          <cell r="S108">
            <v>991.71</v>
          </cell>
          <cell r="T108">
            <v>230</v>
          </cell>
          <cell r="U108">
            <v>985.44</v>
          </cell>
          <cell r="V108">
            <v>202</v>
          </cell>
          <cell r="W108">
            <v>824.73</v>
          </cell>
          <cell r="X108" t="str">
            <v>C</v>
          </cell>
          <cell r="Y108">
            <v>274.10000000000002</v>
          </cell>
          <cell r="Z108" t="str">
            <v>C</v>
          </cell>
          <cell r="AA108" t="str">
            <v>C</v>
          </cell>
          <cell r="AB108" t="str">
            <v>C</v>
          </cell>
          <cell r="AC108" t="str">
            <v>24AABCM8993K1ZV</v>
          </cell>
          <cell r="AE108" t="str">
            <v>GUJARAT</v>
          </cell>
          <cell r="AF108" t="str">
            <v>C</v>
          </cell>
          <cell r="AG108">
            <v>1000</v>
          </cell>
          <cell r="AH108" t="str">
            <v>Conform</v>
          </cell>
        </row>
        <row r="109">
          <cell r="E109" t="str">
            <v>N-108</v>
          </cell>
          <cell r="F109" t="str">
            <v>D-Light Solar Energy Llp</v>
          </cell>
          <cell r="G109" t="str">
            <v>B</v>
          </cell>
          <cell r="H109" t="str">
            <v>B</v>
          </cell>
          <cell r="I109" t="str">
            <v>C</v>
          </cell>
          <cell r="J109" t="str">
            <v>Consent</v>
          </cell>
          <cell r="K109" t="str">
            <v>Limited Liability Partnership</v>
          </cell>
          <cell r="L109" t="str">
            <v>None</v>
          </cell>
          <cell r="M109" t="str">
            <v>N</v>
          </cell>
          <cell r="P109" t="str">
            <v>B</v>
          </cell>
          <cell r="Q109" t="str">
            <v>SRT-PG-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str">
            <v>C</v>
          </cell>
          <cell r="AC109" t="str">
            <v>24AAPFD9354D1ZB</v>
          </cell>
          <cell r="AE109" t="str">
            <v>GUJARAT</v>
          </cell>
          <cell r="AF109" t="str">
            <v>C</v>
          </cell>
          <cell r="AG109">
            <v>1000</v>
          </cell>
          <cell r="AH109" t="str">
            <v>Conform</v>
          </cell>
        </row>
        <row r="110">
          <cell r="E110" t="str">
            <v>N-109</v>
          </cell>
          <cell r="F110" t="str">
            <v>Devyami Automatic Pumps And Controls Private Limited</v>
          </cell>
          <cell r="G110" t="str">
            <v>A</v>
          </cell>
          <cell r="H110" t="str">
            <v>A</v>
          </cell>
          <cell r="I110" t="str">
            <v>C</v>
          </cell>
          <cell r="J110" t="str">
            <v>Integrator</v>
          </cell>
          <cell r="K110" t="str">
            <v>Private Limited</v>
          </cell>
          <cell r="L110" t="str">
            <v>None</v>
          </cell>
          <cell r="M110" t="str">
            <v>C</v>
          </cell>
          <cell r="N110">
            <v>285.41000000000003</v>
          </cell>
          <cell r="P110" t="str">
            <v>A</v>
          </cell>
          <cell r="Q110" t="str">
            <v>SRT-PG-A-233</v>
          </cell>
          <cell r="R110">
            <v>81</v>
          </cell>
          <cell r="S110">
            <v>379.71</v>
          </cell>
          <cell r="T110">
            <v>76</v>
          </cell>
          <cell r="U110">
            <v>363.87</v>
          </cell>
          <cell r="V110">
            <v>63</v>
          </cell>
          <cell r="W110">
            <v>282.95999999999998</v>
          </cell>
          <cell r="X110" t="str">
            <v>C</v>
          </cell>
          <cell r="Y110">
            <v>378.28</v>
          </cell>
          <cell r="Z110" t="str">
            <v>C</v>
          </cell>
          <cell r="AA110" t="str">
            <v>C</v>
          </cell>
          <cell r="AB110" t="str">
            <v>C</v>
          </cell>
          <cell r="AC110" t="str">
            <v>24AACCD7417KIZN</v>
          </cell>
          <cell r="AE110" t="str">
            <v>GUJARAT</v>
          </cell>
          <cell r="AF110" t="str">
            <v>C</v>
          </cell>
          <cell r="AG110">
            <v>1000</v>
          </cell>
          <cell r="AH110" t="str">
            <v>Conform</v>
          </cell>
        </row>
        <row r="111">
          <cell r="E111" t="str">
            <v>N-110</v>
          </cell>
          <cell r="F111" t="str">
            <v>Sahara Corporation Co.</v>
          </cell>
          <cell r="G111" t="str">
            <v>B</v>
          </cell>
          <cell r="H111" t="str">
            <v>B</v>
          </cell>
          <cell r="I111" t="str">
            <v>C</v>
          </cell>
          <cell r="J111" t="str">
            <v>Integrator</v>
          </cell>
          <cell r="K111" t="str">
            <v>Partnership firm</v>
          </cell>
          <cell r="L111" t="str">
            <v>None</v>
          </cell>
          <cell r="M111" t="str">
            <v>C</v>
          </cell>
          <cell r="P111" t="str">
            <v>B</v>
          </cell>
          <cell r="R111" t="e">
            <v>#N/A</v>
          </cell>
          <cell r="S111" t="e">
            <v>#N/A</v>
          </cell>
          <cell r="T111" t="e">
            <v>#N/A</v>
          </cell>
          <cell r="U111" t="e">
            <v>#N/A</v>
          </cell>
          <cell r="V111" t="e">
            <v>#N/A</v>
          </cell>
          <cell r="W111" t="e">
            <v>#N/A</v>
          </cell>
          <cell r="X111" t="str">
            <v/>
          </cell>
          <cell r="AC111" t="str">
            <v>24ADZFS0756M1Z9</v>
          </cell>
          <cell r="AE111" t="str">
            <v>GUJARAT</v>
          </cell>
          <cell r="AF111" t="str">
            <v>C</v>
          </cell>
          <cell r="AG111">
            <v>750</v>
          </cell>
          <cell r="AH111" t="str">
            <v>Conform</v>
          </cell>
        </row>
        <row r="112">
          <cell r="E112" t="str">
            <v>N-111</v>
          </cell>
          <cell r="F112" t="str">
            <v>Karmaa Solar Llp</v>
          </cell>
          <cell r="G112" t="str">
            <v>B</v>
          </cell>
          <cell r="H112" t="str">
            <v>B</v>
          </cell>
          <cell r="I112" t="str">
            <v>C</v>
          </cell>
          <cell r="J112" t="str">
            <v>Integrator</v>
          </cell>
          <cell r="K112" t="str">
            <v>Limited Liability Partnership</v>
          </cell>
          <cell r="L112" t="str">
            <v>None</v>
          </cell>
          <cell r="M112" t="str">
            <v>C</v>
          </cell>
          <cell r="N112">
            <v>207.9</v>
          </cell>
          <cell r="P112" t="str">
            <v>A</v>
          </cell>
          <cell r="Q112" t="str">
            <v>SRT-PG-B-289</v>
          </cell>
          <cell r="R112">
            <v>171</v>
          </cell>
          <cell r="S112">
            <v>699.27</v>
          </cell>
          <cell r="T112">
            <v>170</v>
          </cell>
          <cell r="U112">
            <v>694.98</v>
          </cell>
          <cell r="V112">
            <v>169</v>
          </cell>
          <cell r="W112">
            <v>691.02</v>
          </cell>
          <cell r="X112" t="str">
            <v>C</v>
          </cell>
          <cell r="AC112" t="str">
            <v>24AASFK8912B1ZB</v>
          </cell>
          <cell r="AE112" t="str">
            <v>GUJARAT</v>
          </cell>
          <cell r="AF112" t="str">
            <v>C</v>
          </cell>
          <cell r="AG112">
            <v>700</v>
          </cell>
          <cell r="AH112" t="str">
            <v>Conform</v>
          </cell>
        </row>
        <row r="113">
          <cell r="E113" t="str">
            <v>N-112</v>
          </cell>
          <cell r="F113" t="str">
            <v>Delta Solar Energy</v>
          </cell>
          <cell r="G113" t="str">
            <v>B</v>
          </cell>
          <cell r="H113" t="str">
            <v>B</v>
          </cell>
          <cell r="I113" t="str">
            <v>C</v>
          </cell>
          <cell r="J113" t="str">
            <v>Integrator</v>
          </cell>
          <cell r="K113" t="str">
            <v>Sole Proprietor</v>
          </cell>
          <cell r="L113" t="str">
            <v>None</v>
          </cell>
          <cell r="M113" t="str">
            <v>C</v>
          </cell>
          <cell r="N113">
            <v>20.82</v>
          </cell>
          <cell r="P113" t="str">
            <v>B</v>
          </cell>
          <cell r="Q113" t="str">
            <v>SRT-PG-A-287</v>
          </cell>
          <cell r="R113">
            <v>63</v>
          </cell>
          <cell r="S113">
            <v>222.98</v>
          </cell>
          <cell r="T113">
            <v>62</v>
          </cell>
          <cell r="U113">
            <v>219.02</v>
          </cell>
          <cell r="V113">
            <v>56</v>
          </cell>
          <cell r="W113">
            <v>197.9</v>
          </cell>
          <cell r="X113" t="str">
            <v>C</v>
          </cell>
          <cell r="Z113" t="str">
            <v>C</v>
          </cell>
          <cell r="AA113" t="str">
            <v>C</v>
          </cell>
          <cell r="AB113" t="str">
            <v>C</v>
          </cell>
          <cell r="AC113" t="str">
            <v>24AGEPV8118Q1ZO</v>
          </cell>
          <cell r="AE113" t="str">
            <v>GUJARAT</v>
          </cell>
          <cell r="AF113" t="str">
            <v>C</v>
          </cell>
          <cell r="AG113">
            <v>50</v>
          </cell>
          <cell r="AH113" t="str">
            <v>Conform</v>
          </cell>
        </row>
        <row r="114">
          <cell r="E114" t="str">
            <v>N-113</v>
          </cell>
          <cell r="F114" t="str">
            <v>Devasyam Enterprise Llp</v>
          </cell>
          <cell r="G114" t="str">
            <v>B</v>
          </cell>
          <cell r="H114" t="str">
            <v>B</v>
          </cell>
          <cell r="I114" t="str">
            <v>C</v>
          </cell>
          <cell r="J114" t="str">
            <v>Integrator</v>
          </cell>
          <cell r="K114" t="str">
            <v>Limited Liability Partnership</v>
          </cell>
          <cell r="L114" t="str">
            <v>None</v>
          </cell>
          <cell r="P114" t="str">
            <v>B</v>
          </cell>
          <cell r="Q114" t="str">
            <v>SRT-PG-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str">
            <v/>
          </cell>
          <cell r="AC114" t="str">
            <v>24AARFD1269K1Z4</v>
          </cell>
          <cell r="AE114" t="str">
            <v>GUJARAT</v>
          </cell>
          <cell r="AF114" t="str">
            <v>C</v>
          </cell>
          <cell r="AG114">
            <v>225</v>
          </cell>
          <cell r="AH114" t="str">
            <v>Conform</v>
          </cell>
        </row>
        <row r="115">
          <cell r="E115" t="str">
            <v>N-114</v>
          </cell>
          <cell r="F115" t="str">
            <v>Devdeep Electricals</v>
          </cell>
          <cell r="G115" t="str">
            <v>B</v>
          </cell>
          <cell r="H115" t="str">
            <v>B</v>
          </cell>
          <cell r="I115" t="str">
            <v>C</v>
          </cell>
          <cell r="J115" t="str">
            <v>Integrator</v>
          </cell>
          <cell r="K115" t="str">
            <v>Sole Proprietor</v>
          </cell>
          <cell r="L115" t="str">
            <v>None</v>
          </cell>
          <cell r="M115" t="str">
            <v>C</v>
          </cell>
          <cell r="N115">
            <v>349.92</v>
          </cell>
          <cell r="P115" t="str">
            <v>A</v>
          </cell>
          <cell r="Q115" t="str">
            <v>SRT-PG-B-356</v>
          </cell>
          <cell r="R115">
            <v>137</v>
          </cell>
          <cell r="S115">
            <v>574.92999999999995</v>
          </cell>
          <cell r="T115">
            <v>134</v>
          </cell>
          <cell r="U115">
            <v>559.09</v>
          </cell>
          <cell r="V115">
            <v>105</v>
          </cell>
          <cell r="W115">
            <v>424.53</v>
          </cell>
          <cell r="X115" t="str">
            <v>C</v>
          </cell>
          <cell r="AC115" t="str">
            <v>24B0WPM0145R1Z8</v>
          </cell>
          <cell r="AE115" t="str">
            <v>GUJARAT</v>
          </cell>
          <cell r="AF115" t="str">
            <v>C</v>
          </cell>
          <cell r="AG115">
            <v>600</v>
          </cell>
          <cell r="AH115" t="str">
            <v>Conform</v>
          </cell>
        </row>
        <row r="116">
          <cell r="E116" t="str">
            <v>N-115</v>
          </cell>
          <cell r="F116" t="str">
            <v>D Force Power</v>
          </cell>
          <cell r="G116" t="str">
            <v>B</v>
          </cell>
          <cell r="H116" t="str">
            <v>B</v>
          </cell>
          <cell r="I116" t="str">
            <v>C</v>
          </cell>
          <cell r="J116" t="str">
            <v>Integrator</v>
          </cell>
          <cell r="K116" t="str">
            <v>Partnership firm</v>
          </cell>
          <cell r="L116" t="str">
            <v>None</v>
          </cell>
          <cell r="P116" t="str">
            <v>B</v>
          </cell>
          <cell r="Q116" t="str">
            <v>SRT-PG-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str">
            <v/>
          </cell>
          <cell r="AC116" t="str">
            <v>24AAKFD4312N1ZF</v>
          </cell>
          <cell r="AE116" t="str">
            <v>GUJARAT</v>
          </cell>
          <cell r="AF116" t="str">
            <v>C</v>
          </cell>
          <cell r="AG116">
            <v>1500</v>
          </cell>
          <cell r="AH116" t="str">
            <v>Conform</v>
          </cell>
        </row>
        <row r="117">
          <cell r="E117" t="str">
            <v>N-116</v>
          </cell>
          <cell r="F117" t="str">
            <v>Dhanlaxmi Electric Co</v>
          </cell>
          <cell r="G117" t="str">
            <v>B</v>
          </cell>
          <cell r="H117" t="str">
            <v>B</v>
          </cell>
          <cell r="I117" t="str">
            <v>C</v>
          </cell>
          <cell r="J117" t="str">
            <v>Integrator</v>
          </cell>
          <cell r="K117" t="str">
            <v>Partnership firm</v>
          </cell>
          <cell r="L117" t="str">
            <v>None</v>
          </cell>
          <cell r="M117" t="str">
            <v>C</v>
          </cell>
          <cell r="N117">
            <v>23.2</v>
          </cell>
          <cell r="P117" t="str">
            <v>B</v>
          </cell>
          <cell r="Q117" t="str">
            <v>SRT-PG-B-310</v>
          </cell>
          <cell r="R117">
            <v>49</v>
          </cell>
          <cell r="S117">
            <v>175.05</v>
          </cell>
          <cell r="T117">
            <v>45</v>
          </cell>
          <cell r="U117">
            <v>162.75</v>
          </cell>
          <cell r="V117">
            <v>20</v>
          </cell>
          <cell r="W117">
            <v>65</v>
          </cell>
          <cell r="X117" t="str">
            <v>C</v>
          </cell>
          <cell r="Y117">
            <v>183.73</v>
          </cell>
          <cell r="Z117" t="str">
            <v>C</v>
          </cell>
          <cell r="AA117" t="str">
            <v>C</v>
          </cell>
          <cell r="AB117" t="str">
            <v>C</v>
          </cell>
          <cell r="AC117" t="str">
            <v>24AADFD4549E2ZP</v>
          </cell>
          <cell r="AE117" t="str">
            <v>GUJARAT</v>
          </cell>
          <cell r="AF117" t="str">
            <v>C</v>
          </cell>
          <cell r="AG117">
            <v>150</v>
          </cell>
          <cell r="AH117" t="str">
            <v>Conform</v>
          </cell>
        </row>
        <row r="118">
          <cell r="E118" t="str">
            <v>N-117</v>
          </cell>
          <cell r="F118" t="str">
            <v>Sattva Energies</v>
          </cell>
          <cell r="G118" t="str">
            <v>B</v>
          </cell>
          <cell r="H118" t="str">
            <v>B</v>
          </cell>
          <cell r="I118" t="str">
            <v>C</v>
          </cell>
          <cell r="J118" t="str">
            <v>Integrator</v>
          </cell>
          <cell r="K118" t="str">
            <v>Partnership firm</v>
          </cell>
          <cell r="L118" t="str">
            <v>None</v>
          </cell>
          <cell r="M118" t="str">
            <v>C</v>
          </cell>
          <cell r="N118">
            <v>180.84</v>
          </cell>
          <cell r="P118" t="str">
            <v>B</v>
          </cell>
          <cell r="Q118" t="str">
            <v>SRT-PG-B-061</v>
          </cell>
          <cell r="R118">
            <v>196</v>
          </cell>
          <cell r="S118">
            <v>752.4</v>
          </cell>
          <cell r="T118">
            <v>188</v>
          </cell>
          <cell r="U118">
            <v>722.7</v>
          </cell>
          <cell r="V118">
            <v>150</v>
          </cell>
          <cell r="W118">
            <v>556.04999999999995</v>
          </cell>
          <cell r="X118" t="str">
            <v/>
          </cell>
          <cell r="AC118" t="str">
            <v>24AEAFS7586R1Z4</v>
          </cell>
          <cell r="AE118" t="str">
            <v>GUJARAT</v>
          </cell>
          <cell r="AG118">
            <v>50</v>
          </cell>
          <cell r="AH118" t="str">
            <v>Conform</v>
          </cell>
        </row>
        <row r="119">
          <cell r="E119" t="str">
            <v>N-118</v>
          </cell>
          <cell r="F119" t="str">
            <v>Tropical Solar Energy Pvt Ltd</v>
          </cell>
          <cell r="G119" t="str">
            <v>B</v>
          </cell>
          <cell r="H119" t="str">
            <v>B</v>
          </cell>
          <cell r="I119" t="str">
            <v>C</v>
          </cell>
          <cell r="J119" t="str">
            <v>Integrator</v>
          </cell>
          <cell r="K119" t="str">
            <v>Private Limited</v>
          </cell>
          <cell r="L119" t="str">
            <v>None</v>
          </cell>
          <cell r="M119" t="str">
            <v>C</v>
          </cell>
          <cell r="N119">
            <v>423.04</v>
          </cell>
          <cell r="P119" t="str">
            <v>A</v>
          </cell>
          <cell r="Q119" t="str">
            <v>SRT-PG-A-406</v>
          </cell>
          <cell r="R119">
            <v>127</v>
          </cell>
          <cell r="S119">
            <v>683</v>
          </cell>
          <cell r="T119">
            <v>107</v>
          </cell>
          <cell r="U119">
            <v>594.72</v>
          </cell>
          <cell r="V119">
            <v>44</v>
          </cell>
          <cell r="W119">
            <v>246.18</v>
          </cell>
          <cell r="X119" t="str">
            <v/>
          </cell>
          <cell r="AC119" t="str">
            <v>24AAFCT2461G1ZJ</v>
          </cell>
          <cell r="AE119" t="str">
            <v>GUJARAT</v>
          </cell>
          <cell r="AG119">
            <v>500</v>
          </cell>
          <cell r="AH119" t="str">
            <v>Conform</v>
          </cell>
        </row>
        <row r="120">
          <cell r="E120" t="str">
            <v>N-119</v>
          </cell>
          <cell r="F120" t="str">
            <v>Mk Electricals</v>
          </cell>
          <cell r="G120" t="str">
            <v>B</v>
          </cell>
          <cell r="H120" t="str">
            <v>B</v>
          </cell>
          <cell r="I120" t="str">
            <v>C</v>
          </cell>
          <cell r="J120" t="str">
            <v>Integrator</v>
          </cell>
          <cell r="K120" t="str">
            <v>Sole Proprietor</v>
          </cell>
          <cell r="L120" t="str">
            <v>None</v>
          </cell>
          <cell r="P120" t="str">
            <v>B</v>
          </cell>
          <cell r="Q120" t="str">
            <v>SRT-PG-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str">
            <v/>
          </cell>
          <cell r="AC120" t="str">
            <v>24FGEPS3276P1ZN</v>
          </cell>
          <cell r="AE120" t="str">
            <v>GUJARAT</v>
          </cell>
          <cell r="AF120" t="str">
            <v>C</v>
          </cell>
          <cell r="AG120">
            <v>500</v>
          </cell>
          <cell r="AH120" t="str">
            <v>Conform</v>
          </cell>
        </row>
        <row r="121">
          <cell r="E121" t="str">
            <v>N-120</v>
          </cell>
          <cell r="F121" t="str">
            <v>Diman Overseas Private Limited</v>
          </cell>
          <cell r="G121" t="str">
            <v>A</v>
          </cell>
          <cell r="H121" t="str">
            <v>A</v>
          </cell>
          <cell r="I121" t="str">
            <v>C</v>
          </cell>
          <cell r="J121" t="str">
            <v>Integrator</v>
          </cell>
          <cell r="K121" t="str">
            <v>Private Limited</v>
          </cell>
          <cell r="L121" t="str">
            <v>None</v>
          </cell>
          <cell r="M121" t="str">
            <v>C</v>
          </cell>
          <cell r="N121">
            <v>278.77999999999997</v>
          </cell>
          <cell r="P121" t="str">
            <v>A</v>
          </cell>
          <cell r="Q121" t="str">
            <v>SRT-PG-A-032</v>
          </cell>
          <cell r="R121">
            <v>273</v>
          </cell>
          <cell r="S121">
            <v>1105.75</v>
          </cell>
          <cell r="T121">
            <v>263</v>
          </cell>
          <cell r="U121">
            <v>1067.3</v>
          </cell>
          <cell r="V121">
            <v>223</v>
          </cell>
          <cell r="W121">
            <v>887</v>
          </cell>
          <cell r="X121" t="str">
            <v>C</v>
          </cell>
          <cell r="Y121">
            <v>820.78</v>
          </cell>
          <cell r="Z121" t="str">
            <v>C</v>
          </cell>
          <cell r="AA121" t="str">
            <v>C</v>
          </cell>
          <cell r="AB121" t="str">
            <v>C</v>
          </cell>
          <cell r="AC121" t="str">
            <v>24AAECD7657D1ZQ</v>
          </cell>
          <cell r="AE121" t="str">
            <v>GUJARAT</v>
          </cell>
          <cell r="AF121" t="str">
            <v>C</v>
          </cell>
          <cell r="AG121">
            <v>1000</v>
          </cell>
          <cell r="AH121" t="str">
            <v>Conform</v>
          </cell>
        </row>
        <row r="122">
          <cell r="E122" t="str">
            <v>N-121</v>
          </cell>
          <cell r="F122" t="str">
            <v>Dishachi Energy</v>
          </cell>
          <cell r="G122" t="str">
            <v>B</v>
          </cell>
          <cell r="H122" t="str">
            <v>B</v>
          </cell>
          <cell r="I122" t="str">
            <v>C</v>
          </cell>
          <cell r="J122" t="str">
            <v>Integrator</v>
          </cell>
          <cell r="K122" t="str">
            <v>Partnership firm</v>
          </cell>
          <cell r="L122" t="str">
            <v>None</v>
          </cell>
          <cell r="P122" t="str">
            <v>B</v>
          </cell>
          <cell r="Q122" t="str">
            <v>SRT-PG-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str">
            <v/>
          </cell>
          <cell r="AC122" t="str">
            <v>24AAKFD6264H1ZD</v>
          </cell>
          <cell r="AE122" t="str">
            <v>GUJARAT</v>
          </cell>
          <cell r="AF122" t="str">
            <v>C</v>
          </cell>
          <cell r="AG122">
            <v>200</v>
          </cell>
          <cell r="AH122" t="str">
            <v>Conform</v>
          </cell>
        </row>
        <row r="123">
          <cell r="E123" t="str">
            <v>N-122</v>
          </cell>
          <cell r="F123" t="str">
            <v>Divine Energy Inc</v>
          </cell>
          <cell r="G123" t="str">
            <v>B</v>
          </cell>
          <cell r="H123" t="str">
            <v>B</v>
          </cell>
          <cell r="I123" t="str">
            <v>C</v>
          </cell>
          <cell r="J123" t="str">
            <v>Integrator</v>
          </cell>
          <cell r="K123" t="str">
            <v>Sole Proprietor</v>
          </cell>
          <cell r="L123" t="str">
            <v>None</v>
          </cell>
          <cell r="P123" t="str">
            <v>B</v>
          </cell>
          <cell r="R123" t="e">
            <v>#N/A</v>
          </cell>
          <cell r="S123" t="e">
            <v>#N/A</v>
          </cell>
          <cell r="T123" t="e">
            <v>#N/A</v>
          </cell>
          <cell r="U123" t="e">
            <v>#N/A</v>
          </cell>
          <cell r="V123" t="e">
            <v>#N/A</v>
          </cell>
          <cell r="W123" t="e">
            <v>#N/A</v>
          </cell>
          <cell r="X123" t="str">
            <v/>
          </cell>
          <cell r="AC123" t="str">
            <v>24BJCPS5108M1Z1</v>
          </cell>
          <cell r="AE123" t="str">
            <v>GUJARAT</v>
          </cell>
          <cell r="AG123">
            <v>50</v>
          </cell>
          <cell r="AH123" t="str">
            <v>Conform</v>
          </cell>
        </row>
        <row r="124">
          <cell r="E124" t="str">
            <v>N-125</v>
          </cell>
          <cell r="F124" t="str">
            <v>Drashta Power Consultants Private Limited</v>
          </cell>
          <cell r="G124" t="str">
            <v>A</v>
          </cell>
          <cell r="H124" t="str">
            <v>A</v>
          </cell>
          <cell r="I124" t="str">
            <v>C</v>
          </cell>
          <cell r="J124" t="str">
            <v>Integrator</v>
          </cell>
          <cell r="K124" t="str">
            <v>Private Limited</v>
          </cell>
          <cell r="L124" t="str">
            <v>None</v>
          </cell>
          <cell r="M124" t="str">
            <v>C</v>
          </cell>
          <cell r="O124">
            <v>1435</v>
          </cell>
          <cell r="P124" t="str">
            <v>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str">
            <v/>
          </cell>
          <cell r="Y124">
            <v>226.98</v>
          </cell>
          <cell r="Z124" t="str">
            <v>C</v>
          </cell>
          <cell r="AA124" t="str">
            <v>C</v>
          </cell>
          <cell r="AB124" t="str">
            <v>C</v>
          </cell>
          <cell r="AC124" t="str">
            <v>24AACCD4579J1ZG</v>
          </cell>
          <cell r="AE124" t="str">
            <v>GUJARAT</v>
          </cell>
          <cell r="AF124" t="str">
            <v>C</v>
          </cell>
          <cell r="AG124">
            <v>1000</v>
          </cell>
          <cell r="AH124" t="str">
            <v>Conform</v>
          </cell>
        </row>
        <row r="125">
          <cell r="E125" t="str">
            <v>N-126</v>
          </cell>
          <cell r="F125" t="str">
            <v>Bapasitaram Electrical</v>
          </cell>
          <cell r="G125" t="str">
            <v>B</v>
          </cell>
          <cell r="H125" t="str">
            <v>B</v>
          </cell>
          <cell r="I125" t="str">
            <v>C</v>
          </cell>
          <cell r="J125" t="str">
            <v>Integrator</v>
          </cell>
          <cell r="K125" t="str">
            <v>Sole Proprietor</v>
          </cell>
          <cell r="L125" t="str">
            <v>None</v>
          </cell>
          <cell r="M125" t="str">
            <v>C</v>
          </cell>
          <cell r="P125" t="str">
            <v>B</v>
          </cell>
          <cell r="Q125" t="str">
            <v>SRT-PG-</v>
          </cell>
          <cell r="R125" t="e">
            <v>#N/A</v>
          </cell>
          <cell r="S125" t="e">
            <v>#N/A</v>
          </cell>
          <cell r="T125" t="e">
            <v>#N/A</v>
          </cell>
          <cell r="U125" t="e">
            <v>#N/A</v>
          </cell>
          <cell r="V125" t="e">
            <v>#N/A</v>
          </cell>
          <cell r="W125" t="e">
            <v>#N/A</v>
          </cell>
          <cell r="AC125" t="str">
            <v>24AQFPP0894G1ZQ</v>
          </cell>
          <cell r="AE125" t="str">
            <v>GUJARAT</v>
          </cell>
          <cell r="AG125">
            <v>150</v>
          </cell>
          <cell r="AH125" t="str">
            <v>Conform</v>
          </cell>
        </row>
        <row r="126">
          <cell r="E126" t="str">
            <v>N-127</v>
          </cell>
          <cell r="F126" t="str">
            <v>Dsp Solar Technologies</v>
          </cell>
          <cell r="G126" t="str">
            <v>B</v>
          </cell>
          <cell r="H126" t="str">
            <v>B</v>
          </cell>
          <cell r="I126" t="str">
            <v>C</v>
          </cell>
          <cell r="J126" t="str">
            <v>Integrator</v>
          </cell>
          <cell r="K126" t="str">
            <v>Sole Proprietor</v>
          </cell>
          <cell r="L126" t="str">
            <v>None</v>
          </cell>
          <cell r="M126" t="str">
            <v>C</v>
          </cell>
          <cell r="N126">
            <v>509.02499999999998</v>
          </cell>
          <cell r="P126" t="str">
            <v>A</v>
          </cell>
          <cell r="Q126" t="str">
            <v>SRT-PG-B-093</v>
          </cell>
          <cell r="R126">
            <v>233</v>
          </cell>
          <cell r="S126">
            <v>948.55</v>
          </cell>
          <cell r="T126">
            <v>229</v>
          </cell>
          <cell r="U126">
            <v>938.48</v>
          </cell>
          <cell r="V126">
            <v>201</v>
          </cell>
          <cell r="W126">
            <v>807.45</v>
          </cell>
          <cell r="X126" t="str">
            <v/>
          </cell>
          <cell r="Y126">
            <v>98.4</v>
          </cell>
          <cell r="Z126" t="str">
            <v>C</v>
          </cell>
          <cell r="AA126" t="str">
            <v>C</v>
          </cell>
          <cell r="AB126" t="str">
            <v>C</v>
          </cell>
          <cell r="AC126" t="str">
            <v>24AOGPC2538B1ZN</v>
          </cell>
          <cell r="AE126" t="str">
            <v>GUJARAT</v>
          </cell>
          <cell r="AG126">
            <v>500</v>
          </cell>
          <cell r="AH126" t="str">
            <v>Conform</v>
          </cell>
        </row>
        <row r="127">
          <cell r="E127" t="str">
            <v>N-128</v>
          </cell>
          <cell r="F127" t="str">
            <v>Drays Energy Solutions</v>
          </cell>
          <cell r="G127" t="str">
            <v>A</v>
          </cell>
          <cell r="H127" t="str">
            <v>A</v>
          </cell>
          <cell r="I127" t="str">
            <v>C</v>
          </cell>
          <cell r="J127" t="str">
            <v>Integrator</v>
          </cell>
          <cell r="K127" t="str">
            <v>Sole Proprietor</v>
          </cell>
          <cell r="L127" t="str">
            <v>None</v>
          </cell>
          <cell r="M127" t="str">
            <v>C</v>
          </cell>
          <cell r="N127">
            <v>201.73</v>
          </cell>
          <cell r="P127" t="str">
            <v>A</v>
          </cell>
          <cell r="Q127" t="str">
            <v>SRT-PG-B-272</v>
          </cell>
          <cell r="R127">
            <v>181</v>
          </cell>
          <cell r="S127">
            <v>730.11</v>
          </cell>
          <cell r="T127">
            <v>175</v>
          </cell>
          <cell r="U127">
            <v>705.36</v>
          </cell>
          <cell r="V127">
            <v>143</v>
          </cell>
          <cell r="W127">
            <v>571.71</v>
          </cell>
          <cell r="X127" t="str">
            <v>C</v>
          </cell>
          <cell r="Y127">
            <v>153.03</v>
          </cell>
          <cell r="Z127" t="str">
            <v>C</v>
          </cell>
          <cell r="AA127" t="str">
            <v>C</v>
          </cell>
          <cell r="AB127" t="str">
            <v>C</v>
          </cell>
          <cell r="AC127" t="str">
            <v>24GRQPS7016K1Z3</v>
          </cell>
          <cell r="AE127" t="str">
            <v>GUJARAT</v>
          </cell>
          <cell r="AF127" t="str">
            <v>C</v>
          </cell>
          <cell r="AG127">
            <v>500</v>
          </cell>
          <cell r="AH127" t="str">
            <v>Conform</v>
          </cell>
        </row>
        <row r="128">
          <cell r="E128" t="str">
            <v>N-129</v>
          </cell>
          <cell r="F128" t="str">
            <v>Ecowatt Energy</v>
          </cell>
          <cell r="G128" t="str">
            <v>A</v>
          </cell>
          <cell r="H128" t="str">
            <v>B</v>
          </cell>
          <cell r="I128" t="str">
            <v>C</v>
          </cell>
          <cell r="J128" t="str">
            <v>Integrator</v>
          </cell>
          <cell r="K128" t="str">
            <v>Sole Proprietor</v>
          </cell>
          <cell r="L128" t="str">
            <v>None</v>
          </cell>
          <cell r="M128" t="str">
            <v>C</v>
          </cell>
          <cell r="N128">
            <v>256.005</v>
          </cell>
          <cell r="P128" t="str">
            <v>A</v>
          </cell>
          <cell r="Q128" t="str">
            <v>SRT-PG-B-316</v>
          </cell>
          <cell r="R128">
            <v>150</v>
          </cell>
          <cell r="S128">
            <v>557.64</v>
          </cell>
          <cell r="T128">
            <v>140</v>
          </cell>
          <cell r="U128">
            <v>525.97</v>
          </cell>
          <cell r="V128">
            <v>130</v>
          </cell>
          <cell r="W128">
            <v>474.43</v>
          </cell>
          <cell r="X128" t="str">
            <v>C</v>
          </cell>
          <cell r="Y128">
            <v>151.69</v>
          </cell>
          <cell r="Z128" t="str">
            <v>C</v>
          </cell>
          <cell r="AA128" t="str">
            <v>C</v>
          </cell>
          <cell r="AB128" t="str">
            <v>C</v>
          </cell>
          <cell r="AC128" t="str">
            <v>24DMXPK5025H1ZR</v>
          </cell>
          <cell r="AE128" t="str">
            <v>GUJARAT</v>
          </cell>
          <cell r="AF128" t="str">
            <v>C</v>
          </cell>
          <cell r="AG128">
            <v>550</v>
          </cell>
          <cell r="AH128" t="str">
            <v>Conform</v>
          </cell>
        </row>
        <row r="129">
          <cell r="E129" t="str">
            <v>N-130</v>
          </cell>
          <cell r="F129" t="str">
            <v>Ee Electric Co.</v>
          </cell>
          <cell r="G129" t="str">
            <v>A</v>
          </cell>
          <cell r="H129" t="str">
            <v>A</v>
          </cell>
          <cell r="I129" t="str">
            <v>C</v>
          </cell>
          <cell r="J129" t="str">
            <v>Integrator</v>
          </cell>
          <cell r="K129" t="str">
            <v>Partnership firm</v>
          </cell>
          <cell r="L129" t="str">
            <v>None</v>
          </cell>
          <cell r="M129" t="str">
            <v>C</v>
          </cell>
          <cell r="N129">
            <v>404</v>
          </cell>
          <cell r="O129">
            <v>40650</v>
          </cell>
          <cell r="P129" t="str">
            <v>A</v>
          </cell>
          <cell r="Q129" t="str">
            <v>SRT-PG-A-033</v>
          </cell>
          <cell r="R129">
            <v>228</v>
          </cell>
          <cell r="S129">
            <v>783.65</v>
          </cell>
          <cell r="T129">
            <v>219</v>
          </cell>
          <cell r="U129">
            <v>747.5</v>
          </cell>
          <cell r="V129">
            <v>125</v>
          </cell>
          <cell r="W129">
            <v>417.3</v>
          </cell>
          <cell r="X129" t="str">
            <v/>
          </cell>
          <cell r="Y129">
            <v>179.9</v>
          </cell>
          <cell r="Z129" t="str">
            <v>C</v>
          </cell>
          <cell r="AA129" t="str">
            <v>C</v>
          </cell>
          <cell r="AB129" t="str">
            <v>C</v>
          </cell>
          <cell r="AC129" t="str">
            <v>24AADFE5763H1ZH</v>
          </cell>
          <cell r="AE129" t="str">
            <v>GUJARAT</v>
          </cell>
          <cell r="AF129" t="str">
            <v>C</v>
          </cell>
          <cell r="AG129">
            <v>500</v>
          </cell>
          <cell r="AH129" t="str">
            <v>Conform</v>
          </cell>
        </row>
        <row r="130">
          <cell r="E130" t="str">
            <v>N-131</v>
          </cell>
          <cell r="F130" t="str">
            <v>Efarm International Private Limited</v>
          </cell>
          <cell r="G130" t="str">
            <v>B</v>
          </cell>
          <cell r="H130" t="str">
            <v>B</v>
          </cell>
          <cell r="I130" t="str">
            <v>C</v>
          </cell>
          <cell r="J130" t="str">
            <v>Integrator</v>
          </cell>
          <cell r="K130" t="str">
            <v>Private Limited</v>
          </cell>
          <cell r="L130" t="str">
            <v>None</v>
          </cell>
          <cell r="M130" t="str">
            <v>C</v>
          </cell>
          <cell r="O130">
            <v>60</v>
          </cell>
          <cell r="P130" t="str">
            <v>B</v>
          </cell>
          <cell r="Q130" t="str">
            <v>SRT-PG-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str">
            <v/>
          </cell>
          <cell r="AC130" t="str">
            <v>24AAECE5789M1Z1</v>
          </cell>
          <cell r="AE130" t="str">
            <v>GUJARAT</v>
          </cell>
          <cell r="AF130" t="str">
            <v>C</v>
          </cell>
          <cell r="AG130">
            <v>500</v>
          </cell>
          <cell r="AH130" t="str">
            <v>Conform</v>
          </cell>
        </row>
        <row r="131">
          <cell r="E131" t="str">
            <v>N-132</v>
          </cell>
          <cell r="F131" t="str">
            <v>Efficient Enertech Private Limited</v>
          </cell>
          <cell r="G131" t="str">
            <v>A</v>
          </cell>
          <cell r="H131" t="str">
            <v>B</v>
          </cell>
          <cell r="I131" t="str">
            <v>C</v>
          </cell>
          <cell r="J131" t="str">
            <v>Integrator</v>
          </cell>
          <cell r="K131" t="str">
            <v>Private Limited</v>
          </cell>
          <cell r="L131" t="str">
            <v>None</v>
          </cell>
          <cell r="M131" t="str">
            <v>C</v>
          </cell>
          <cell r="N131">
            <v>212.2</v>
          </cell>
          <cell r="P131" t="str">
            <v>A</v>
          </cell>
          <cell r="Q131" t="str">
            <v>SRT-PG-B-286</v>
          </cell>
          <cell r="R131">
            <v>162</v>
          </cell>
          <cell r="S131">
            <v>555.91999999999996</v>
          </cell>
          <cell r="T131">
            <v>120</v>
          </cell>
          <cell r="U131">
            <v>405.48</v>
          </cell>
          <cell r="V131">
            <v>102</v>
          </cell>
          <cell r="W131">
            <v>340.98</v>
          </cell>
          <cell r="X131" t="str">
            <v>C</v>
          </cell>
          <cell r="AB131" t="str">
            <v>C</v>
          </cell>
          <cell r="AC131" t="str">
            <v>24AAFCE2753A1Z7</v>
          </cell>
          <cell r="AE131" t="str">
            <v>GUJARAT</v>
          </cell>
          <cell r="AF131" t="str">
            <v>C</v>
          </cell>
          <cell r="AG131">
            <v>1000</v>
          </cell>
          <cell r="AH131" t="str">
            <v>Conform</v>
          </cell>
        </row>
        <row r="132">
          <cell r="E132" t="str">
            <v>N-133</v>
          </cell>
          <cell r="F132" t="str">
            <v>Efforts Enterprises</v>
          </cell>
          <cell r="G132" t="str">
            <v>B</v>
          </cell>
          <cell r="H132" t="str">
            <v>B</v>
          </cell>
          <cell r="I132" t="str">
            <v>C</v>
          </cell>
          <cell r="J132" t="str">
            <v>Consent</v>
          </cell>
          <cell r="K132" t="str">
            <v>Partnership firm</v>
          </cell>
          <cell r="L132" t="str">
            <v>None</v>
          </cell>
          <cell r="M132" t="str">
            <v>C</v>
          </cell>
          <cell r="P132" t="str">
            <v>B</v>
          </cell>
          <cell r="Q132" t="str">
            <v>SRT-PG-</v>
          </cell>
          <cell r="R132" t="e">
            <v>#N/A</v>
          </cell>
          <cell r="S132" t="e">
            <v>#N/A</v>
          </cell>
          <cell r="T132" t="e">
            <v>#N/A</v>
          </cell>
          <cell r="U132" t="e">
            <v>#N/A</v>
          </cell>
          <cell r="V132" t="e">
            <v>#N/A</v>
          </cell>
          <cell r="W132" t="e">
            <v>#N/A</v>
          </cell>
          <cell r="X132" t="str">
            <v/>
          </cell>
          <cell r="AC132" t="str">
            <v>24AAEFE9449D1ZH</v>
          </cell>
          <cell r="AE132" t="str">
            <v>GUJARAT</v>
          </cell>
          <cell r="AF132" t="str">
            <v>C</v>
          </cell>
          <cell r="AG132">
            <v>50</v>
          </cell>
          <cell r="AH132" t="str">
            <v>Conform</v>
          </cell>
        </row>
        <row r="133">
          <cell r="E133" t="str">
            <v>N-134</v>
          </cell>
          <cell r="F133" t="str">
            <v>Elec Power</v>
          </cell>
          <cell r="G133" t="str">
            <v>B</v>
          </cell>
          <cell r="H133" t="str">
            <v>B</v>
          </cell>
          <cell r="I133" t="str">
            <v>C</v>
          </cell>
          <cell r="J133" t="str">
            <v>Consent</v>
          </cell>
          <cell r="K133" t="str">
            <v>Partnership firm</v>
          </cell>
          <cell r="L133" t="str">
            <v>None</v>
          </cell>
          <cell r="M133" t="str">
            <v>C</v>
          </cell>
          <cell r="N133">
            <v>410.82</v>
          </cell>
          <cell r="P133" t="str">
            <v>A</v>
          </cell>
          <cell r="Q133" t="str">
            <v>SRT-PG-B-062</v>
          </cell>
          <cell r="R133">
            <v>141</v>
          </cell>
          <cell r="S133">
            <v>554.94000000000005</v>
          </cell>
          <cell r="T133">
            <v>123</v>
          </cell>
          <cell r="U133">
            <v>474.04</v>
          </cell>
          <cell r="V133">
            <v>106</v>
          </cell>
          <cell r="W133">
            <v>410.82</v>
          </cell>
          <cell r="X133" t="str">
            <v>C</v>
          </cell>
          <cell r="AB133" t="str">
            <v>C</v>
          </cell>
          <cell r="AC133" t="str">
            <v>24AAGFE0265K1ZK</v>
          </cell>
          <cell r="AE133" t="str">
            <v>GUJARAT</v>
          </cell>
          <cell r="AF133" t="str">
            <v>C</v>
          </cell>
          <cell r="AG133">
            <v>1000</v>
          </cell>
          <cell r="AH133" t="str">
            <v>Conform</v>
          </cell>
        </row>
        <row r="134">
          <cell r="E134" t="str">
            <v>N-135</v>
          </cell>
          <cell r="F134" t="str">
            <v>Electro Line</v>
          </cell>
          <cell r="G134" t="str">
            <v>A</v>
          </cell>
          <cell r="H134" t="str">
            <v>A</v>
          </cell>
          <cell r="I134" t="str">
            <v>C</v>
          </cell>
          <cell r="J134" t="str">
            <v>Integrator</v>
          </cell>
          <cell r="K134" t="str">
            <v>Sole Proprietor</v>
          </cell>
          <cell r="L134" t="str">
            <v>None</v>
          </cell>
          <cell r="M134" t="str">
            <v>C</v>
          </cell>
          <cell r="N134">
            <v>254.38</v>
          </cell>
          <cell r="P134" t="str">
            <v>A</v>
          </cell>
          <cell r="Q134" t="str">
            <v>SRT-PG-A-140</v>
          </cell>
          <cell r="R134">
            <v>130</v>
          </cell>
          <cell r="S134">
            <v>520.89</v>
          </cell>
          <cell r="T134">
            <v>129</v>
          </cell>
          <cell r="U134">
            <v>516.02</v>
          </cell>
          <cell r="V134">
            <v>127</v>
          </cell>
          <cell r="W134">
            <v>509.52</v>
          </cell>
          <cell r="X134" t="str">
            <v>C</v>
          </cell>
          <cell r="Y134">
            <v>463</v>
          </cell>
          <cell r="Z134" t="str">
            <v>C</v>
          </cell>
          <cell r="AA134" t="str">
            <v>C</v>
          </cell>
          <cell r="AB134" t="str">
            <v>C</v>
          </cell>
          <cell r="AC134" t="str">
            <v>24ACIPR4740A1ZX</v>
          </cell>
          <cell r="AE134" t="str">
            <v>GUJARAT</v>
          </cell>
          <cell r="AF134" t="str">
            <v>C</v>
          </cell>
          <cell r="AG134">
            <v>600</v>
          </cell>
          <cell r="AH134" t="str">
            <v>Conform</v>
          </cell>
        </row>
        <row r="135">
          <cell r="E135" t="str">
            <v>N-136</v>
          </cell>
          <cell r="F135" t="str">
            <v>Techno Electronics</v>
          </cell>
          <cell r="G135" t="str">
            <v>B</v>
          </cell>
          <cell r="H135" t="str">
            <v>B</v>
          </cell>
          <cell r="I135" t="str">
            <v>C</v>
          </cell>
          <cell r="J135" t="str">
            <v>Integrator</v>
          </cell>
          <cell r="K135" t="str">
            <v>Sole Proprietor</v>
          </cell>
          <cell r="L135" t="str">
            <v>None</v>
          </cell>
          <cell r="P135" t="str">
            <v>B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str">
            <v/>
          </cell>
          <cell r="Y135">
            <v>23</v>
          </cell>
          <cell r="Z135" t="str">
            <v>C</v>
          </cell>
          <cell r="AA135" t="str">
            <v>C</v>
          </cell>
          <cell r="AB135" t="str">
            <v>C</v>
          </cell>
          <cell r="AC135" t="str">
            <v>24APDPS3131A1ZJ</v>
          </cell>
          <cell r="AE135" t="str">
            <v>GUJARAT</v>
          </cell>
          <cell r="AF135" t="str">
            <v>C</v>
          </cell>
          <cell r="AG135">
            <v>100</v>
          </cell>
          <cell r="AH135" t="str">
            <v>Conform</v>
          </cell>
        </row>
        <row r="136">
          <cell r="E136" t="str">
            <v>N-137</v>
          </cell>
          <cell r="F136" t="str">
            <v>Electro Products</v>
          </cell>
          <cell r="G136" t="str">
            <v>A</v>
          </cell>
          <cell r="H136" t="str">
            <v>A</v>
          </cell>
          <cell r="I136" t="str">
            <v>C</v>
          </cell>
          <cell r="J136" t="str">
            <v>Integrator</v>
          </cell>
          <cell r="K136" t="str">
            <v>Sole Proprietor</v>
          </cell>
          <cell r="L136" t="str">
            <v>None</v>
          </cell>
          <cell r="M136" t="str">
            <v>C</v>
          </cell>
          <cell r="N136">
            <v>204.93</v>
          </cell>
          <cell r="P136" t="str">
            <v>A</v>
          </cell>
          <cell r="Q136" t="str">
            <v>SRT-PG-B-294</v>
          </cell>
          <cell r="R136">
            <v>184</v>
          </cell>
          <cell r="S136">
            <v>573.21</v>
          </cell>
          <cell r="T136">
            <v>183</v>
          </cell>
          <cell r="U136">
            <v>570.24</v>
          </cell>
          <cell r="V136">
            <v>130</v>
          </cell>
          <cell r="W136">
            <v>395.01</v>
          </cell>
          <cell r="X136" t="str">
            <v>C</v>
          </cell>
          <cell r="Y136">
            <v>1342</v>
          </cell>
          <cell r="Z136" t="str">
            <v>C</v>
          </cell>
          <cell r="AA136" t="str">
            <v>C</v>
          </cell>
          <cell r="AB136" t="str">
            <v>C</v>
          </cell>
          <cell r="AC136" t="str">
            <v>24ADFPV7289N1ZL</v>
          </cell>
          <cell r="AE136" t="str">
            <v>GUJARAT</v>
          </cell>
          <cell r="AF136" t="str">
            <v>C</v>
          </cell>
          <cell r="AG136">
            <v>500</v>
          </cell>
          <cell r="AH136" t="str">
            <v>Conform</v>
          </cell>
        </row>
        <row r="137">
          <cell r="E137" t="str">
            <v>N-138</v>
          </cell>
          <cell r="F137" t="str">
            <v>Elite Energy Solutions</v>
          </cell>
          <cell r="G137" t="str">
            <v>B</v>
          </cell>
          <cell r="H137" t="str">
            <v>B</v>
          </cell>
          <cell r="I137" t="str">
            <v>C</v>
          </cell>
          <cell r="J137" t="str">
            <v>Integrator</v>
          </cell>
          <cell r="K137" t="str">
            <v>Sole Proprietor</v>
          </cell>
          <cell r="L137" t="str">
            <v>None</v>
          </cell>
          <cell r="M137" t="str">
            <v>C</v>
          </cell>
          <cell r="N137">
            <v>181.5</v>
          </cell>
          <cell r="P137" t="str">
            <v>B</v>
          </cell>
          <cell r="Q137" t="str">
            <v>SRT-PG-B-274</v>
          </cell>
          <cell r="R137">
            <v>163</v>
          </cell>
          <cell r="S137">
            <v>573.54999999999995</v>
          </cell>
          <cell r="T137">
            <v>144</v>
          </cell>
          <cell r="U137">
            <v>502.6</v>
          </cell>
          <cell r="V137">
            <v>107</v>
          </cell>
          <cell r="W137">
            <v>379.18</v>
          </cell>
          <cell r="X137" t="str">
            <v>C</v>
          </cell>
          <cell r="Y137">
            <v>70.63000000000001</v>
          </cell>
          <cell r="Z137" t="str">
            <v>C</v>
          </cell>
          <cell r="AA137" t="str">
            <v>C</v>
          </cell>
          <cell r="AB137" t="str">
            <v>C</v>
          </cell>
          <cell r="AC137" t="str">
            <v>24AZ0PB9328F2ZB</v>
          </cell>
          <cell r="AE137" t="str">
            <v>GUJARAT</v>
          </cell>
          <cell r="AF137" t="str">
            <v>C</v>
          </cell>
          <cell r="AG137">
            <v>200</v>
          </cell>
          <cell r="AH137" t="str">
            <v>Conform</v>
          </cell>
        </row>
        <row r="138">
          <cell r="E138" t="str">
            <v>N-139</v>
          </cell>
          <cell r="F138" t="str">
            <v>Ellume Solar Pvt. Ltd</v>
          </cell>
          <cell r="G138" t="str">
            <v>B</v>
          </cell>
          <cell r="H138" t="str">
            <v>B</v>
          </cell>
          <cell r="I138" t="str">
            <v>C</v>
          </cell>
          <cell r="J138" t="str">
            <v>Integrator</v>
          </cell>
          <cell r="K138" t="str">
            <v>Private Limited</v>
          </cell>
          <cell r="L138" t="str">
            <v>None</v>
          </cell>
          <cell r="M138" t="str">
            <v>C</v>
          </cell>
          <cell r="N138">
            <v>115.17</v>
          </cell>
          <cell r="P138" t="str">
            <v>B</v>
          </cell>
          <cell r="Q138" t="str">
            <v>SRT-PG-A-053</v>
          </cell>
          <cell r="R138">
            <v>81</v>
          </cell>
          <cell r="S138">
            <v>249.46</v>
          </cell>
          <cell r="T138">
            <v>81</v>
          </cell>
          <cell r="U138">
            <v>249.46</v>
          </cell>
          <cell r="V138">
            <v>44</v>
          </cell>
          <cell r="W138">
            <v>146.46</v>
          </cell>
          <cell r="X138" t="str">
            <v>C</v>
          </cell>
          <cell r="Z138" t="str">
            <v>C</v>
          </cell>
          <cell r="AA138" t="str">
            <v>C</v>
          </cell>
          <cell r="AB138" t="str">
            <v>C</v>
          </cell>
          <cell r="AC138" t="str">
            <v>24AACCE6095Q1Z2</v>
          </cell>
          <cell r="AE138" t="str">
            <v>GUJARAT</v>
          </cell>
          <cell r="AF138" t="str">
            <v>C</v>
          </cell>
          <cell r="AG138">
            <v>103</v>
          </cell>
          <cell r="AH138" t="str">
            <v>Conform</v>
          </cell>
        </row>
        <row r="139">
          <cell r="E139" t="str">
            <v>N-140</v>
          </cell>
          <cell r="F139" t="str">
            <v>Emisun Solar Private Limited</v>
          </cell>
          <cell r="G139" t="str">
            <v>A</v>
          </cell>
          <cell r="H139" t="str">
            <v>A</v>
          </cell>
          <cell r="I139" t="str">
            <v>C</v>
          </cell>
          <cell r="J139" t="str">
            <v>Integrator</v>
          </cell>
          <cell r="K139" t="str">
            <v>Private Limited</v>
          </cell>
          <cell r="L139" t="str">
            <v>None</v>
          </cell>
          <cell r="M139" t="str">
            <v>C</v>
          </cell>
          <cell r="N139">
            <v>2125.79</v>
          </cell>
          <cell r="P139" t="str">
            <v>A</v>
          </cell>
          <cell r="Q139" t="str">
            <v>SRT-PG-A-034</v>
          </cell>
          <cell r="R139">
            <v>629</v>
          </cell>
          <cell r="S139">
            <v>2249.56</v>
          </cell>
          <cell r="T139">
            <v>620</v>
          </cell>
          <cell r="U139">
            <v>2207.2600000000002</v>
          </cell>
          <cell r="V139">
            <v>486</v>
          </cell>
          <cell r="W139">
            <v>1715.76</v>
          </cell>
          <cell r="X139" t="str">
            <v>C</v>
          </cell>
          <cell r="Y139">
            <v>562.83000000000004</v>
          </cell>
          <cell r="Z139" t="str">
            <v>C</v>
          </cell>
          <cell r="AA139" t="str">
            <v>C</v>
          </cell>
          <cell r="AB139" t="str">
            <v>C</v>
          </cell>
          <cell r="AC139" t="str">
            <v>24AADCE6630Q1ZC</v>
          </cell>
          <cell r="AE139" t="str">
            <v>GUJARAT</v>
          </cell>
          <cell r="AF139" t="str">
            <v>C</v>
          </cell>
          <cell r="AG139">
            <v>2750</v>
          </cell>
          <cell r="AH139" t="str">
            <v>Conform</v>
          </cell>
        </row>
        <row r="140">
          <cell r="E140" t="str">
            <v>N-141</v>
          </cell>
          <cell r="F140" t="str">
            <v>Emrox Electrotech</v>
          </cell>
          <cell r="G140" t="str">
            <v>B</v>
          </cell>
          <cell r="H140" t="str">
            <v>B</v>
          </cell>
          <cell r="I140" t="str">
            <v>C</v>
          </cell>
          <cell r="J140" t="str">
            <v>Integrator</v>
          </cell>
          <cell r="K140" t="str">
            <v>Sole Proprietor</v>
          </cell>
          <cell r="L140" t="str">
            <v>None</v>
          </cell>
          <cell r="P140" t="str">
            <v>B</v>
          </cell>
          <cell r="Q140" t="str">
            <v>SRT-PG-</v>
          </cell>
          <cell r="R140" t="e">
            <v>#N/A</v>
          </cell>
          <cell r="S140" t="e">
            <v>#N/A</v>
          </cell>
          <cell r="T140" t="e">
            <v>#N/A</v>
          </cell>
          <cell r="U140" t="e">
            <v>#N/A</v>
          </cell>
          <cell r="V140" t="e">
            <v>#N/A</v>
          </cell>
          <cell r="W140" t="e">
            <v>#N/A</v>
          </cell>
          <cell r="X140" t="str">
            <v/>
          </cell>
          <cell r="AC140" t="str">
            <v>24AF0PR4258Q1ZJ</v>
          </cell>
          <cell r="AE140" t="str">
            <v>GUJARAT</v>
          </cell>
          <cell r="AF140" t="str">
            <v>C</v>
          </cell>
          <cell r="AG140">
            <v>300</v>
          </cell>
          <cell r="AH140" t="str">
            <v>Conform</v>
          </cell>
        </row>
        <row r="141">
          <cell r="E141" t="str">
            <v>N-142</v>
          </cell>
          <cell r="F141" t="str">
            <v>Energetic Solar</v>
          </cell>
          <cell r="G141" t="str">
            <v>B</v>
          </cell>
          <cell r="H141" t="str">
            <v>B</v>
          </cell>
          <cell r="I141" t="str">
            <v>C</v>
          </cell>
          <cell r="J141" t="str">
            <v>Integrator</v>
          </cell>
          <cell r="K141" t="str">
            <v>Sole Proprietor</v>
          </cell>
          <cell r="L141" t="str">
            <v>None</v>
          </cell>
          <cell r="M141" t="str">
            <v>C</v>
          </cell>
          <cell r="N141">
            <v>155.12</v>
          </cell>
          <cell r="P141" t="str">
            <v>B</v>
          </cell>
          <cell r="Q141" t="str">
            <v>SRT-PG-B-063</v>
          </cell>
          <cell r="R141">
            <v>33</v>
          </cell>
          <cell r="S141">
            <v>158.41999999999999</v>
          </cell>
          <cell r="T141">
            <v>32</v>
          </cell>
          <cell r="U141">
            <v>155.12</v>
          </cell>
          <cell r="V141">
            <v>26</v>
          </cell>
          <cell r="W141">
            <v>120.83</v>
          </cell>
          <cell r="X141" t="str">
            <v>C</v>
          </cell>
          <cell r="AC141" t="str">
            <v>24COGPP6775P1ZO</v>
          </cell>
          <cell r="AE141" t="str">
            <v>GUJARAT</v>
          </cell>
          <cell r="AF141" t="str">
            <v>C</v>
          </cell>
          <cell r="AG141">
            <v>500</v>
          </cell>
          <cell r="AH141" t="str">
            <v>Conform</v>
          </cell>
        </row>
        <row r="142">
          <cell r="E142" t="str">
            <v>N-143</v>
          </cell>
          <cell r="F142" t="str">
            <v>Energy Equipments</v>
          </cell>
          <cell r="G142" t="str">
            <v>B</v>
          </cell>
          <cell r="H142" t="str">
            <v>B</v>
          </cell>
          <cell r="I142" t="str">
            <v>C</v>
          </cell>
          <cell r="J142" t="str">
            <v>Integrator</v>
          </cell>
          <cell r="K142" t="str">
            <v>Sole Proprietor</v>
          </cell>
          <cell r="L142" t="str">
            <v>None</v>
          </cell>
          <cell r="P142" t="str">
            <v>B</v>
          </cell>
          <cell r="R142" t="e">
            <v>#N/A</v>
          </cell>
          <cell r="S142" t="e">
            <v>#N/A</v>
          </cell>
          <cell r="T142" t="e">
            <v>#N/A</v>
          </cell>
          <cell r="U142" t="e">
            <v>#N/A</v>
          </cell>
          <cell r="V142" t="e">
            <v>#N/A</v>
          </cell>
          <cell r="W142" t="e">
            <v>#N/A</v>
          </cell>
          <cell r="X142" t="str">
            <v/>
          </cell>
          <cell r="AC142" t="str">
            <v>24ABHPP4330L1ZL</v>
          </cell>
          <cell r="AE142" t="str">
            <v>GUJARAT</v>
          </cell>
          <cell r="AF142" t="str">
            <v>C</v>
          </cell>
          <cell r="AG142">
            <v>500</v>
          </cell>
          <cell r="AH142" t="str">
            <v>Conform</v>
          </cell>
        </row>
        <row r="143">
          <cell r="E143" t="str">
            <v>N-144</v>
          </cell>
          <cell r="F143" t="str">
            <v>Energy Asset Solution Pvt Ltd</v>
          </cell>
          <cell r="G143" t="str">
            <v>A</v>
          </cell>
          <cell r="H143" t="str">
            <v>A</v>
          </cell>
          <cell r="I143" t="str">
            <v>C</v>
          </cell>
          <cell r="J143" t="str">
            <v>Integrator</v>
          </cell>
          <cell r="K143" t="str">
            <v>Private Limited</v>
          </cell>
          <cell r="L143" t="str">
            <v>None</v>
          </cell>
          <cell r="M143" t="str">
            <v>C</v>
          </cell>
          <cell r="N143">
            <v>205</v>
          </cell>
          <cell r="P143" t="str">
            <v>A</v>
          </cell>
          <cell r="Q143" t="str">
            <v>SRT-PG-A-384</v>
          </cell>
          <cell r="R143">
            <v>156</v>
          </cell>
          <cell r="S143">
            <v>720.7</v>
          </cell>
          <cell r="T143">
            <v>142</v>
          </cell>
          <cell r="U143">
            <v>668.23</v>
          </cell>
          <cell r="V143">
            <v>40</v>
          </cell>
          <cell r="W143">
            <v>215.8</v>
          </cell>
          <cell r="X143" t="str">
            <v>C</v>
          </cell>
          <cell r="Y143">
            <v>564.15</v>
          </cell>
          <cell r="Z143" t="str">
            <v>C</v>
          </cell>
          <cell r="AA143" t="str">
            <v>C</v>
          </cell>
          <cell r="AB143" t="str">
            <v>C</v>
          </cell>
          <cell r="AC143" t="str">
            <v>24AAECE1741K1ZT</v>
          </cell>
          <cell r="AE143" t="str">
            <v>GUJARAT</v>
          </cell>
          <cell r="AF143" t="str">
            <v>C</v>
          </cell>
          <cell r="AG143">
            <v>2000</v>
          </cell>
          <cell r="AH143" t="str">
            <v>Conform</v>
          </cell>
        </row>
        <row r="144">
          <cell r="E144" t="str">
            <v>N-145</v>
          </cell>
          <cell r="F144" t="str">
            <v>Enerzytech Induatries Private Limited</v>
          </cell>
          <cell r="G144" t="str">
            <v>A</v>
          </cell>
          <cell r="H144" t="str">
            <v>A</v>
          </cell>
          <cell r="I144" t="str">
            <v>C</v>
          </cell>
          <cell r="J144" t="str">
            <v>Integrator</v>
          </cell>
          <cell r="K144" t="str">
            <v>Private Limited</v>
          </cell>
          <cell r="L144" t="str">
            <v>None</v>
          </cell>
          <cell r="M144" t="str">
            <v>C</v>
          </cell>
          <cell r="N144">
            <v>1160</v>
          </cell>
          <cell r="P144" t="str">
            <v>A</v>
          </cell>
          <cell r="Q144" t="str">
            <v>SRT-PG-A-204</v>
          </cell>
          <cell r="R144">
            <v>306</v>
          </cell>
          <cell r="S144">
            <v>1247.03</v>
          </cell>
          <cell r="T144">
            <v>293</v>
          </cell>
          <cell r="U144">
            <v>1200.3499999999999</v>
          </cell>
          <cell r="V144">
            <v>119</v>
          </cell>
          <cell r="W144">
            <v>540.63</v>
          </cell>
          <cell r="X144" t="str">
            <v>C</v>
          </cell>
          <cell r="Y144">
            <v>178.86</v>
          </cell>
          <cell r="Z144" t="str">
            <v>C</v>
          </cell>
          <cell r="AA144" t="str">
            <v>C</v>
          </cell>
          <cell r="AB144" t="str">
            <v>C</v>
          </cell>
          <cell r="AC144" t="str">
            <v>24AADLE0038L1ZW</v>
          </cell>
          <cell r="AE144" t="str">
            <v>GUJARAT</v>
          </cell>
          <cell r="AF144" t="str">
            <v>C</v>
          </cell>
          <cell r="AG144">
            <v>1500</v>
          </cell>
          <cell r="AH144" t="str">
            <v>Conform</v>
          </cell>
        </row>
        <row r="145">
          <cell r="E145" t="str">
            <v>N-146</v>
          </cell>
          <cell r="F145" t="str">
            <v>Enwatech Soution Pvt Ltd</v>
          </cell>
          <cell r="G145" t="str">
            <v>B</v>
          </cell>
          <cell r="H145" t="str">
            <v>B</v>
          </cell>
          <cell r="I145" t="str">
            <v>C</v>
          </cell>
          <cell r="J145" t="str">
            <v>Integrator</v>
          </cell>
          <cell r="K145" t="str">
            <v>Private Limited</v>
          </cell>
          <cell r="L145" t="str">
            <v>None</v>
          </cell>
          <cell r="M145" t="str">
            <v>C</v>
          </cell>
          <cell r="N145">
            <v>758.65</v>
          </cell>
          <cell r="P145" t="str">
            <v>A</v>
          </cell>
          <cell r="Q145" t="str">
            <v>SRT-PG-B-064</v>
          </cell>
          <cell r="R145">
            <v>213</v>
          </cell>
          <cell r="S145">
            <v>758.65</v>
          </cell>
          <cell r="T145">
            <v>211</v>
          </cell>
          <cell r="U145">
            <v>748.65</v>
          </cell>
          <cell r="V145">
            <v>180</v>
          </cell>
          <cell r="W145">
            <v>633</v>
          </cell>
          <cell r="X145" t="str">
            <v>C</v>
          </cell>
          <cell r="AC145" t="str">
            <v>24AAFCE2923C1Z7</v>
          </cell>
          <cell r="AE145" t="str">
            <v>GUJARAT</v>
          </cell>
          <cell r="AF145" t="str">
            <v>C</v>
          </cell>
          <cell r="AG145">
            <v>600</v>
          </cell>
          <cell r="AH145" t="str">
            <v>Conform</v>
          </cell>
        </row>
        <row r="146">
          <cell r="E146" t="str">
            <v>N-147</v>
          </cell>
          <cell r="F146" t="str">
            <v>Equinox Solar Pvt. Ltd.</v>
          </cell>
          <cell r="G146" t="str">
            <v>A</v>
          </cell>
          <cell r="H146" t="str">
            <v>A</v>
          </cell>
          <cell r="I146" t="str">
            <v>C</v>
          </cell>
          <cell r="J146" t="str">
            <v>Integrator</v>
          </cell>
          <cell r="K146" t="str">
            <v>Private Limited</v>
          </cell>
          <cell r="L146" t="str">
            <v>None</v>
          </cell>
          <cell r="M146" t="str">
            <v>C</v>
          </cell>
          <cell r="N146">
            <v>3016.41</v>
          </cell>
          <cell r="P146" t="str">
            <v>A</v>
          </cell>
          <cell r="Q146" t="str">
            <v>SRT-PG-A-035</v>
          </cell>
          <cell r="R146">
            <v>870</v>
          </cell>
          <cell r="S146">
            <v>3071.85</v>
          </cell>
          <cell r="T146">
            <v>863</v>
          </cell>
          <cell r="U146">
            <v>3016.41</v>
          </cell>
          <cell r="V146">
            <v>729</v>
          </cell>
          <cell r="W146">
            <v>2466.62</v>
          </cell>
          <cell r="X146" t="str">
            <v>C</v>
          </cell>
          <cell r="Y146">
            <v>910.21</v>
          </cell>
          <cell r="Z146" t="str">
            <v>C</v>
          </cell>
          <cell r="AA146" t="str">
            <v>C</v>
          </cell>
          <cell r="AB146" t="str">
            <v>C</v>
          </cell>
          <cell r="AC146" t="str">
            <v>24AADCE4039P1ZS</v>
          </cell>
          <cell r="AE146" t="str">
            <v>GUJARAT</v>
          </cell>
          <cell r="AF146" t="str">
            <v>C</v>
          </cell>
          <cell r="AG146">
            <v>3000</v>
          </cell>
          <cell r="AH146" t="str">
            <v>Conform</v>
          </cell>
        </row>
        <row r="147">
          <cell r="E147" t="str">
            <v>N-148</v>
          </cell>
          <cell r="F147" t="str">
            <v>Ethical Engineering</v>
          </cell>
          <cell r="G147" t="str">
            <v>B</v>
          </cell>
          <cell r="H147" t="str">
            <v>B</v>
          </cell>
          <cell r="I147" t="str">
            <v>C</v>
          </cell>
          <cell r="J147" t="str">
            <v>Integrator</v>
          </cell>
          <cell r="K147" t="str">
            <v>Private Limited</v>
          </cell>
          <cell r="L147" t="str">
            <v>None</v>
          </cell>
          <cell r="M147" t="str">
            <v>C</v>
          </cell>
          <cell r="P147" t="str">
            <v>B</v>
          </cell>
          <cell r="Q147" t="str">
            <v>SRT-PG-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str">
            <v/>
          </cell>
          <cell r="AC147" t="str">
            <v>24AAHFE3321R1ZA</v>
          </cell>
          <cell r="AE147" t="str">
            <v>GUJARAT</v>
          </cell>
          <cell r="AF147" t="str">
            <v>C</v>
          </cell>
          <cell r="AG147">
            <v>200</v>
          </cell>
          <cell r="AH147" t="str">
            <v>Conform</v>
          </cell>
        </row>
        <row r="148">
          <cell r="E148" t="str">
            <v>N-149</v>
          </cell>
          <cell r="F148" t="str">
            <v>Eureka Technologies</v>
          </cell>
          <cell r="G148" t="str">
            <v>B</v>
          </cell>
          <cell r="H148" t="str">
            <v>B</v>
          </cell>
          <cell r="I148" t="str">
            <v>C</v>
          </cell>
          <cell r="J148" t="str">
            <v>Integrator</v>
          </cell>
          <cell r="K148" t="str">
            <v>Partnership firm</v>
          </cell>
          <cell r="L148" t="str">
            <v>None</v>
          </cell>
          <cell r="P148" t="str">
            <v>B</v>
          </cell>
          <cell r="Q148" t="str">
            <v>SRT-PG-</v>
          </cell>
          <cell r="R148" t="e">
            <v>#N/A</v>
          </cell>
          <cell r="S148" t="e">
            <v>#N/A</v>
          </cell>
          <cell r="T148" t="e">
            <v>#N/A</v>
          </cell>
          <cell r="U148" t="e">
            <v>#N/A</v>
          </cell>
          <cell r="V148" t="e">
            <v>#N/A</v>
          </cell>
          <cell r="W148" t="e">
            <v>#N/A</v>
          </cell>
          <cell r="X148" t="str">
            <v/>
          </cell>
          <cell r="Z148" t="str">
            <v>C</v>
          </cell>
          <cell r="AA148" t="str">
            <v>C</v>
          </cell>
          <cell r="AB148" t="str">
            <v>C</v>
          </cell>
          <cell r="AC148" t="str">
            <v>24AAHFE9466B1ZH</v>
          </cell>
          <cell r="AE148" t="str">
            <v>GUJARAT</v>
          </cell>
          <cell r="AF148" t="str">
            <v>C</v>
          </cell>
          <cell r="AG148">
            <v>200</v>
          </cell>
          <cell r="AH148" t="str">
            <v>Conform</v>
          </cell>
        </row>
        <row r="149">
          <cell r="E149" t="str">
            <v>N-150</v>
          </cell>
          <cell r="F149" t="str">
            <v>Eurolite Solar</v>
          </cell>
          <cell r="G149" t="str">
            <v>A</v>
          </cell>
          <cell r="H149" t="str">
            <v>A</v>
          </cell>
          <cell r="I149" t="str">
            <v>C</v>
          </cell>
          <cell r="J149" t="str">
            <v>Integrator</v>
          </cell>
          <cell r="K149" t="str">
            <v>Partnership firm</v>
          </cell>
          <cell r="L149" t="str">
            <v>None</v>
          </cell>
          <cell r="M149" t="str">
            <v>C</v>
          </cell>
          <cell r="N149">
            <v>223.47</v>
          </cell>
          <cell r="P149" t="str">
            <v>A</v>
          </cell>
          <cell r="Q149" t="str">
            <v>SRT-PG-A-245</v>
          </cell>
          <cell r="R149">
            <v>399</v>
          </cell>
          <cell r="S149">
            <v>1597.16</v>
          </cell>
          <cell r="T149">
            <v>393</v>
          </cell>
          <cell r="U149">
            <v>1569.77</v>
          </cell>
          <cell r="V149">
            <v>321</v>
          </cell>
          <cell r="W149">
            <v>1249.01</v>
          </cell>
          <cell r="X149" t="str">
            <v>C</v>
          </cell>
          <cell r="Y149">
            <v>193.27</v>
          </cell>
          <cell r="Z149" t="str">
            <v>C</v>
          </cell>
          <cell r="AA149" t="str">
            <v>C</v>
          </cell>
          <cell r="AB149" t="str">
            <v>C</v>
          </cell>
          <cell r="AC149" t="str">
            <v>24AAFFE9957R1ZI</v>
          </cell>
          <cell r="AE149" t="str">
            <v>GUJARAT</v>
          </cell>
          <cell r="AF149" t="str">
            <v>C</v>
          </cell>
          <cell r="AG149">
            <v>2150</v>
          </cell>
          <cell r="AH149" t="str">
            <v>Conform</v>
          </cell>
        </row>
        <row r="150">
          <cell r="E150" t="str">
            <v>N-151</v>
          </cell>
          <cell r="F150" t="str">
            <v>Eurosolar Energy Industries</v>
          </cell>
          <cell r="G150" t="str">
            <v>B</v>
          </cell>
          <cell r="H150" t="str">
            <v>B</v>
          </cell>
          <cell r="I150" t="str">
            <v>C</v>
          </cell>
          <cell r="J150" t="str">
            <v>Integrator</v>
          </cell>
          <cell r="K150" t="str">
            <v>Sole Proprietor</v>
          </cell>
          <cell r="L150" t="str">
            <v>None</v>
          </cell>
          <cell r="M150" t="str">
            <v>C</v>
          </cell>
          <cell r="N150">
            <v>44.8</v>
          </cell>
          <cell r="P150" t="str">
            <v>B</v>
          </cell>
          <cell r="Q150" t="str">
            <v>SRT-PG-B-106</v>
          </cell>
          <cell r="R150">
            <v>103</v>
          </cell>
          <cell r="S150">
            <v>351.1</v>
          </cell>
          <cell r="T150">
            <v>101</v>
          </cell>
          <cell r="U150">
            <v>345.6</v>
          </cell>
          <cell r="V150">
            <v>70</v>
          </cell>
          <cell r="W150">
            <v>236.8</v>
          </cell>
          <cell r="X150" t="str">
            <v/>
          </cell>
          <cell r="Y150">
            <v>47.67</v>
          </cell>
          <cell r="Z150" t="str">
            <v>C</v>
          </cell>
          <cell r="AA150" t="str">
            <v>C</v>
          </cell>
          <cell r="AB150" t="str">
            <v>C</v>
          </cell>
          <cell r="AC150" t="str">
            <v>24AQPPP4061L1Z0</v>
          </cell>
          <cell r="AE150" t="str">
            <v>GUJARAT</v>
          </cell>
          <cell r="AF150" t="str">
            <v>C</v>
          </cell>
          <cell r="AG150">
            <v>600</v>
          </cell>
          <cell r="AH150" t="str">
            <v>Conform</v>
          </cell>
        </row>
        <row r="151">
          <cell r="E151" t="str">
            <v>N-152</v>
          </cell>
          <cell r="F151" t="str">
            <v>Euro Solar System</v>
          </cell>
          <cell r="G151" t="str">
            <v>A</v>
          </cell>
          <cell r="H151" t="str">
            <v>A</v>
          </cell>
          <cell r="I151" t="str">
            <v>C</v>
          </cell>
          <cell r="J151" t="str">
            <v>Integrator</v>
          </cell>
          <cell r="K151" t="str">
            <v>Partnership firm</v>
          </cell>
          <cell r="L151" t="str">
            <v>None</v>
          </cell>
          <cell r="M151" t="str">
            <v>C</v>
          </cell>
          <cell r="N151">
            <v>4587.9799999999996</v>
          </cell>
          <cell r="P151" t="str">
            <v>A</v>
          </cell>
          <cell r="Q151" t="str">
            <v>SRT-PG-A-157</v>
          </cell>
          <cell r="R151">
            <v>1100</v>
          </cell>
          <cell r="S151">
            <v>3912.32</v>
          </cell>
          <cell r="T151">
            <v>1061</v>
          </cell>
          <cell r="U151">
            <v>3776.65</v>
          </cell>
          <cell r="V151">
            <v>884</v>
          </cell>
          <cell r="W151">
            <v>3126.16</v>
          </cell>
          <cell r="X151" t="str">
            <v>C</v>
          </cell>
          <cell r="Y151">
            <v>1821.5</v>
          </cell>
          <cell r="Z151" t="str">
            <v>C</v>
          </cell>
          <cell r="AA151" t="str">
            <v>C</v>
          </cell>
          <cell r="AB151" t="str">
            <v>C</v>
          </cell>
          <cell r="AC151" t="str">
            <v>24AADFE6389F1ZD</v>
          </cell>
          <cell r="AE151" t="str">
            <v>GUJARAT</v>
          </cell>
          <cell r="AF151" t="str">
            <v>C</v>
          </cell>
          <cell r="AG151">
            <v>5000</v>
          </cell>
          <cell r="AH151" t="str">
            <v>Conform</v>
          </cell>
        </row>
        <row r="152">
          <cell r="E152" t="str">
            <v>N-153</v>
          </cell>
          <cell r="F152" t="str">
            <v>Evitus Energy Solutions</v>
          </cell>
          <cell r="G152" t="str">
            <v>B</v>
          </cell>
          <cell r="H152" t="str">
            <v>B</v>
          </cell>
          <cell r="I152" t="str">
            <v>C</v>
          </cell>
          <cell r="J152" t="str">
            <v>Consent</v>
          </cell>
          <cell r="K152" t="str">
            <v>Sole Proprietor</v>
          </cell>
          <cell r="L152" t="str">
            <v>None</v>
          </cell>
          <cell r="M152" t="str">
            <v>C</v>
          </cell>
          <cell r="N152">
            <v>0</v>
          </cell>
          <cell r="P152" t="str">
            <v>B</v>
          </cell>
          <cell r="X152" t="str">
            <v>Not applicable</v>
          </cell>
          <cell r="AC152" t="str">
            <v>24ACQPH1040M1ZN</v>
          </cell>
          <cell r="AE152" t="str">
            <v>GUJARAT</v>
          </cell>
          <cell r="AF152" t="str">
            <v>C</v>
          </cell>
          <cell r="AG152">
            <v>500</v>
          </cell>
          <cell r="AH152" t="str">
            <v>Conform</v>
          </cell>
        </row>
        <row r="153">
          <cell r="E153" t="str">
            <v>N-154</v>
          </cell>
          <cell r="F153" t="str">
            <v>Evotar Technologies Pvt Ltd</v>
          </cell>
          <cell r="G153" t="str">
            <v>A</v>
          </cell>
          <cell r="H153" t="str">
            <v>A</v>
          </cell>
          <cell r="I153" t="str">
            <v>C</v>
          </cell>
          <cell r="J153" t="str">
            <v>Integrator</v>
          </cell>
          <cell r="K153" t="str">
            <v>Private Limited</v>
          </cell>
          <cell r="L153" t="str">
            <v>None</v>
          </cell>
          <cell r="M153" t="str">
            <v>C</v>
          </cell>
          <cell r="N153">
            <v>1487.52</v>
          </cell>
          <cell r="P153" t="str">
            <v>A</v>
          </cell>
          <cell r="Q153" t="str">
            <v>SRT-PG-A-351</v>
          </cell>
          <cell r="R153">
            <v>705</v>
          </cell>
          <cell r="S153">
            <v>2766.31</v>
          </cell>
          <cell r="T153">
            <v>647</v>
          </cell>
          <cell r="U153">
            <v>2569.25</v>
          </cell>
          <cell r="V153">
            <v>414</v>
          </cell>
          <cell r="W153">
            <v>1487.52</v>
          </cell>
          <cell r="X153" t="str">
            <v>C</v>
          </cell>
          <cell r="Y153">
            <v>545</v>
          </cell>
          <cell r="Z153" t="str">
            <v>C</v>
          </cell>
          <cell r="AA153" t="str">
            <v>C</v>
          </cell>
          <cell r="AB153" t="str">
            <v>C</v>
          </cell>
          <cell r="AC153" t="str">
            <v>24AAECE4542N1ZI</v>
          </cell>
          <cell r="AE153" t="str">
            <v>GUJARAT</v>
          </cell>
          <cell r="AF153" t="str">
            <v>C</v>
          </cell>
          <cell r="AG153">
            <v>2000</v>
          </cell>
          <cell r="AH153" t="str">
            <v>Conform</v>
          </cell>
        </row>
        <row r="154">
          <cell r="E154" t="str">
            <v>N-155</v>
          </cell>
          <cell r="F154" t="str">
            <v>Excel Electrical Infra</v>
          </cell>
          <cell r="G154" t="str">
            <v>B</v>
          </cell>
          <cell r="H154" t="str">
            <v>B</v>
          </cell>
          <cell r="I154" t="str">
            <v>C</v>
          </cell>
          <cell r="J154" t="str">
            <v>Consent</v>
          </cell>
          <cell r="K154" t="str">
            <v>Sole Proprietor</v>
          </cell>
          <cell r="L154" t="str">
            <v>None</v>
          </cell>
          <cell r="M154" t="str">
            <v>C</v>
          </cell>
          <cell r="N154">
            <v>0</v>
          </cell>
          <cell r="P154" t="str">
            <v>B</v>
          </cell>
          <cell r="X154" t="str">
            <v>Not applicable</v>
          </cell>
          <cell r="AC154" t="str">
            <v>24BANPC7127G1ZV</v>
          </cell>
          <cell r="AE154" t="str">
            <v>GUJARAT</v>
          </cell>
          <cell r="AF154" t="str">
            <v>C</v>
          </cell>
          <cell r="AG154">
            <v>500</v>
          </cell>
          <cell r="AH154" t="str">
            <v>Conform</v>
          </cell>
        </row>
        <row r="155">
          <cell r="E155" t="str">
            <v>N-156</v>
          </cell>
          <cell r="F155" t="str">
            <v>Flame Solren</v>
          </cell>
          <cell r="G155" t="str">
            <v>A</v>
          </cell>
          <cell r="H155" t="str">
            <v>A</v>
          </cell>
          <cell r="I155" t="str">
            <v>C</v>
          </cell>
          <cell r="J155" t="str">
            <v>Integrator</v>
          </cell>
          <cell r="K155" t="str">
            <v>System Integrator</v>
          </cell>
          <cell r="L155" t="str">
            <v>None</v>
          </cell>
          <cell r="M155" t="str">
            <v>C</v>
          </cell>
          <cell r="N155">
            <v>765.7</v>
          </cell>
          <cell r="P155" t="str">
            <v>A</v>
          </cell>
          <cell r="Q155" t="str">
            <v>SRT-PG-B-089</v>
          </cell>
          <cell r="R155">
            <v>185</v>
          </cell>
          <cell r="S155">
            <v>824.85</v>
          </cell>
          <cell r="T155">
            <v>185</v>
          </cell>
          <cell r="U155">
            <v>824.85</v>
          </cell>
          <cell r="V155">
            <v>171</v>
          </cell>
          <cell r="W155">
            <v>765.7</v>
          </cell>
          <cell r="X155" t="str">
            <v>C</v>
          </cell>
          <cell r="Y155">
            <v>156.05000000000001</v>
          </cell>
          <cell r="Z155" t="str">
            <v>C</v>
          </cell>
          <cell r="AA155" t="str">
            <v>C</v>
          </cell>
          <cell r="AB155" t="str">
            <v>C</v>
          </cell>
          <cell r="AC155" t="str">
            <v>24CEJPM4506C1ZV</v>
          </cell>
          <cell r="AE155" t="str">
            <v>GUJARAT</v>
          </cell>
          <cell r="AF155" t="str">
            <v>C</v>
          </cell>
          <cell r="AG155">
            <v>2000</v>
          </cell>
          <cell r="AH155" t="str">
            <v>Conform</v>
          </cell>
        </row>
        <row r="156">
          <cell r="E156" t="str">
            <v>N-157</v>
          </cell>
          <cell r="F156" t="str">
            <v>Foursun Solar</v>
          </cell>
          <cell r="G156" t="str">
            <v>A</v>
          </cell>
          <cell r="H156" t="str">
            <v>A</v>
          </cell>
          <cell r="I156" t="str">
            <v>C</v>
          </cell>
          <cell r="J156" t="str">
            <v>Integrator</v>
          </cell>
          <cell r="K156" t="str">
            <v>Sole Proprietor</v>
          </cell>
          <cell r="L156" t="str">
            <v>None</v>
          </cell>
          <cell r="M156" t="str">
            <v>C</v>
          </cell>
          <cell r="N156">
            <v>525.01</v>
          </cell>
          <cell r="P156" t="str">
            <v>A</v>
          </cell>
          <cell r="Q156" t="str">
            <v>SRT-PG-A-036</v>
          </cell>
          <cell r="R156">
            <v>176</v>
          </cell>
          <cell r="S156">
            <v>669.83</v>
          </cell>
          <cell r="T156">
            <v>169</v>
          </cell>
          <cell r="U156">
            <v>632.91999999999996</v>
          </cell>
          <cell r="V156">
            <v>141</v>
          </cell>
          <cell r="W156">
            <v>525.01</v>
          </cell>
          <cell r="X156" t="str">
            <v>C</v>
          </cell>
          <cell r="Y156">
            <v>367.96</v>
          </cell>
          <cell r="Z156" t="str">
            <v>C</v>
          </cell>
          <cell r="AA156" t="str">
            <v>C</v>
          </cell>
          <cell r="AB156" t="str">
            <v>C</v>
          </cell>
          <cell r="AC156" t="str">
            <v>24AYCPP5184A1Z0</v>
          </cell>
          <cell r="AE156" t="str">
            <v>GUJARAT</v>
          </cell>
          <cell r="AF156" t="str">
            <v>C</v>
          </cell>
          <cell r="AG156">
            <v>700</v>
          </cell>
          <cell r="AH156" t="str">
            <v>Conform</v>
          </cell>
        </row>
        <row r="157">
          <cell r="E157" t="str">
            <v>N-158</v>
          </cell>
          <cell r="F157" t="str">
            <v>Frelit Energy Private Limited</v>
          </cell>
          <cell r="G157" t="str">
            <v>B</v>
          </cell>
          <cell r="H157" t="str">
            <v>B</v>
          </cell>
          <cell r="I157" t="str">
            <v>C</v>
          </cell>
          <cell r="J157" t="str">
            <v>Consent</v>
          </cell>
          <cell r="K157" t="str">
            <v>Private Limited</v>
          </cell>
          <cell r="L157" t="str">
            <v>None</v>
          </cell>
          <cell r="M157" t="str">
            <v>C</v>
          </cell>
          <cell r="N157">
            <v>652.41</v>
          </cell>
          <cell r="P157" t="str">
            <v>A</v>
          </cell>
          <cell r="Q157" t="str">
            <v>SRT-PG-B-298</v>
          </cell>
          <cell r="R157">
            <v>219</v>
          </cell>
          <cell r="S157">
            <v>818.07</v>
          </cell>
          <cell r="T157">
            <v>216</v>
          </cell>
          <cell r="U157">
            <v>807.51</v>
          </cell>
          <cell r="V157">
            <v>181</v>
          </cell>
          <cell r="W157">
            <v>652.41</v>
          </cell>
          <cell r="X157" t="str">
            <v>C</v>
          </cell>
          <cell r="AC157" t="str">
            <v>24AABCF7701R1ZB</v>
          </cell>
          <cell r="AE157" t="str">
            <v>GUJARAT</v>
          </cell>
          <cell r="AF157" t="str">
            <v>C</v>
          </cell>
          <cell r="AG157">
            <v>1500</v>
          </cell>
          <cell r="AH157" t="str">
            <v>Conform</v>
          </cell>
        </row>
        <row r="158">
          <cell r="E158" t="str">
            <v>N-159</v>
          </cell>
          <cell r="F158" t="str">
            <v>Fusion Technologies</v>
          </cell>
          <cell r="G158" t="str">
            <v>B</v>
          </cell>
          <cell r="H158" t="str">
            <v>B</v>
          </cell>
          <cell r="I158" t="str">
            <v>C</v>
          </cell>
          <cell r="J158" t="str">
            <v>Integrator</v>
          </cell>
          <cell r="K158" t="str">
            <v>Partnership firm</v>
          </cell>
          <cell r="L158" t="str">
            <v>None</v>
          </cell>
          <cell r="M158" t="str">
            <v>C</v>
          </cell>
          <cell r="N158">
            <v>755.98</v>
          </cell>
          <cell r="P158" t="str">
            <v>A</v>
          </cell>
          <cell r="Q158" t="str">
            <v>SRT-PG-A-182</v>
          </cell>
          <cell r="R158">
            <v>216</v>
          </cell>
          <cell r="S158">
            <v>868.98</v>
          </cell>
          <cell r="T158">
            <v>210</v>
          </cell>
          <cell r="U158">
            <v>813.14</v>
          </cell>
          <cell r="V158">
            <v>197</v>
          </cell>
          <cell r="W158">
            <v>755.98</v>
          </cell>
          <cell r="X158" t="str">
            <v>C</v>
          </cell>
          <cell r="Y158">
            <v>57.81</v>
          </cell>
          <cell r="Z158" t="str">
            <v>C</v>
          </cell>
          <cell r="AA158" t="str">
            <v>C</v>
          </cell>
          <cell r="AB158" t="str">
            <v>C</v>
          </cell>
          <cell r="AC158" t="str">
            <v>24AAFFF3935N1Z7</v>
          </cell>
          <cell r="AE158" t="str">
            <v>GUJARAT</v>
          </cell>
          <cell r="AF158" t="str">
            <v>C</v>
          </cell>
          <cell r="AG158">
            <v>700</v>
          </cell>
          <cell r="AH158" t="str">
            <v>Conform</v>
          </cell>
        </row>
        <row r="159">
          <cell r="E159" t="str">
            <v>N-160</v>
          </cell>
          <cell r="F159" t="str">
            <v>G8 Solar Energy Llp</v>
          </cell>
          <cell r="G159" t="str">
            <v>B</v>
          </cell>
          <cell r="H159" t="str">
            <v>B</v>
          </cell>
          <cell r="I159" t="str">
            <v>C</v>
          </cell>
          <cell r="J159" t="str">
            <v>Consent</v>
          </cell>
          <cell r="K159" t="str">
            <v>Limited Liability Partnership</v>
          </cell>
          <cell r="L159" t="str">
            <v>None</v>
          </cell>
          <cell r="M159" t="str">
            <v>C</v>
          </cell>
          <cell r="N159">
            <v>459.69</v>
          </cell>
          <cell r="P159" t="str">
            <v>A</v>
          </cell>
          <cell r="Q159" t="str">
            <v>SRT-PG-B-347</v>
          </cell>
          <cell r="R159">
            <v>133</v>
          </cell>
          <cell r="S159">
            <v>557.37</v>
          </cell>
          <cell r="T159">
            <v>130</v>
          </cell>
          <cell r="U159">
            <v>545.49</v>
          </cell>
          <cell r="V159">
            <v>110</v>
          </cell>
          <cell r="W159">
            <v>459.69</v>
          </cell>
          <cell r="X159" t="str">
            <v>C</v>
          </cell>
          <cell r="AC159" t="str">
            <v>24AAUFG2603D1ZP</v>
          </cell>
          <cell r="AE159" t="str">
            <v>GUJARAT</v>
          </cell>
          <cell r="AF159" t="str">
            <v>C</v>
          </cell>
          <cell r="AG159">
            <v>500</v>
          </cell>
          <cell r="AH159" t="str">
            <v>Conform</v>
          </cell>
        </row>
        <row r="160">
          <cell r="E160" t="str">
            <v>N-161</v>
          </cell>
          <cell r="F160" t="str">
            <v>Shree Gajanand Energies</v>
          </cell>
          <cell r="G160" t="str">
            <v>B</v>
          </cell>
          <cell r="H160" t="str">
            <v>B</v>
          </cell>
          <cell r="I160" t="str">
            <v>C</v>
          </cell>
          <cell r="J160" t="str">
            <v>Integrator</v>
          </cell>
          <cell r="K160" t="str">
            <v>Sole Proprietor</v>
          </cell>
          <cell r="L160" t="str">
            <v>None</v>
          </cell>
          <cell r="M160" t="str">
            <v>C</v>
          </cell>
          <cell r="N160">
            <v>0</v>
          </cell>
          <cell r="P160" t="str">
            <v>B</v>
          </cell>
          <cell r="X160" t="str">
            <v>Not applicable</v>
          </cell>
          <cell r="Y160">
            <v>79.72</v>
          </cell>
          <cell r="Z160" t="str">
            <v>C</v>
          </cell>
          <cell r="AA160" t="str">
            <v>C</v>
          </cell>
          <cell r="AB160" t="str">
            <v>C</v>
          </cell>
          <cell r="AC160" t="str">
            <v>24EOQPSB897H1ZR</v>
          </cell>
          <cell r="AE160" t="str">
            <v>GUJARAT</v>
          </cell>
          <cell r="AF160" t="str">
            <v>C</v>
          </cell>
          <cell r="AG160">
            <v>650</v>
          </cell>
          <cell r="AH160" t="str">
            <v>Conform</v>
          </cell>
        </row>
        <row r="161">
          <cell r="E161" t="str">
            <v>N-162</v>
          </cell>
          <cell r="F161" t="str">
            <v>Gajanand Energy Infra</v>
          </cell>
          <cell r="G161" t="str">
            <v>B</v>
          </cell>
          <cell r="H161" t="str">
            <v>B</v>
          </cell>
          <cell r="I161" t="str">
            <v>C</v>
          </cell>
          <cell r="J161" t="str">
            <v>Consent</v>
          </cell>
          <cell r="K161" t="str">
            <v>Partnership firm</v>
          </cell>
          <cell r="L161" t="str">
            <v>None</v>
          </cell>
          <cell r="M161" t="str">
            <v>C</v>
          </cell>
          <cell r="N161">
            <v>0</v>
          </cell>
          <cell r="P161" t="str">
            <v>B</v>
          </cell>
          <cell r="X161" t="str">
            <v>Not applicable</v>
          </cell>
          <cell r="AC161" t="str">
            <v>24AAQFG2375L2ZY</v>
          </cell>
          <cell r="AE161" t="str">
            <v>GUJARAT</v>
          </cell>
          <cell r="AF161" t="str">
            <v>C</v>
          </cell>
          <cell r="AG161">
            <v>500</v>
          </cell>
          <cell r="AH161" t="str">
            <v>Conform</v>
          </cell>
        </row>
        <row r="162">
          <cell r="E162" t="str">
            <v>N-163</v>
          </cell>
          <cell r="F162" t="str">
            <v>Gajgati Steel And Energy Private Limited</v>
          </cell>
          <cell r="G162" t="str">
            <v>B</v>
          </cell>
          <cell r="H162" t="str">
            <v>B</v>
          </cell>
          <cell r="I162" t="str">
            <v>C</v>
          </cell>
          <cell r="J162" t="str">
            <v>Consent</v>
          </cell>
          <cell r="K162" t="str">
            <v>Private Limited</v>
          </cell>
          <cell r="L162" t="str">
            <v>None</v>
          </cell>
          <cell r="M162" t="str">
            <v>C</v>
          </cell>
          <cell r="N162">
            <v>0</v>
          </cell>
          <cell r="P162" t="str">
            <v>B</v>
          </cell>
          <cell r="X162" t="str">
            <v>Not applicable</v>
          </cell>
          <cell r="AC162" t="str">
            <v>24AAFCG6070A1Z1</v>
          </cell>
          <cell r="AE162" t="str">
            <v>GUJARAT</v>
          </cell>
          <cell r="AF162" t="str">
            <v>C</v>
          </cell>
          <cell r="AG162">
            <v>750</v>
          </cell>
          <cell r="AH162" t="str">
            <v>Conform</v>
          </cell>
        </row>
        <row r="163">
          <cell r="E163" t="str">
            <v>N-164</v>
          </cell>
          <cell r="F163" t="str">
            <v>Pushpak Solar Energy</v>
          </cell>
          <cell r="G163" t="str">
            <v>B</v>
          </cell>
          <cell r="H163" t="str">
            <v>B</v>
          </cell>
          <cell r="I163" t="str">
            <v>C</v>
          </cell>
          <cell r="J163" t="str">
            <v>Consent</v>
          </cell>
          <cell r="K163" t="str">
            <v>Sole Proprietor</v>
          </cell>
          <cell r="L163" t="str">
            <v>None</v>
          </cell>
          <cell r="M163" t="str">
            <v>C</v>
          </cell>
          <cell r="N163">
            <v>0</v>
          </cell>
          <cell r="P163" t="str">
            <v>B</v>
          </cell>
          <cell r="X163" t="str">
            <v>Not applicable</v>
          </cell>
          <cell r="AB163" t="str">
            <v>C</v>
          </cell>
          <cell r="AC163" t="str">
            <v>24AZKPG7226M1Z3</v>
          </cell>
          <cell r="AE163" t="str">
            <v>GUJARAT</v>
          </cell>
          <cell r="AF163" t="str">
            <v>C</v>
          </cell>
          <cell r="AG163">
            <v>150</v>
          </cell>
          <cell r="AH163" t="str">
            <v>Conform</v>
          </cell>
        </row>
        <row r="164">
          <cell r="E164" t="str">
            <v>N-165</v>
          </cell>
          <cell r="F164" t="str">
            <v>Eklavya Solar Projects Private Limited</v>
          </cell>
          <cell r="G164" t="str">
            <v>B</v>
          </cell>
          <cell r="H164" t="str">
            <v>B</v>
          </cell>
          <cell r="I164" t="str">
            <v>C</v>
          </cell>
          <cell r="J164" t="str">
            <v>Consent</v>
          </cell>
          <cell r="K164" t="str">
            <v>Private Limited</v>
          </cell>
          <cell r="L164" t="str">
            <v>None</v>
          </cell>
          <cell r="M164" t="str">
            <v>C</v>
          </cell>
          <cell r="N164">
            <v>0</v>
          </cell>
          <cell r="P164" t="str">
            <v>B</v>
          </cell>
          <cell r="X164" t="str">
            <v>Not applicable</v>
          </cell>
          <cell r="AC164" t="str">
            <v>24AAFCE9551J1ZE</v>
          </cell>
          <cell r="AE164" t="str">
            <v>GUJARAT</v>
          </cell>
          <cell r="AF164" t="str">
            <v>C</v>
          </cell>
          <cell r="AG164">
            <v>500</v>
          </cell>
          <cell r="AH164" t="str">
            <v>Conform</v>
          </cell>
        </row>
        <row r="165">
          <cell r="E165" t="str">
            <v>N-166</v>
          </cell>
          <cell r="F165" t="str">
            <v>Gandhi Energy Pvt Ltd</v>
          </cell>
          <cell r="G165" t="str">
            <v>B</v>
          </cell>
          <cell r="H165" t="str">
            <v>B</v>
          </cell>
          <cell r="I165" t="str">
            <v>C</v>
          </cell>
          <cell r="J165" t="str">
            <v>Consent</v>
          </cell>
          <cell r="K165" t="str">
            <v>Private Limited</v>
          </cell>
          <cell r="L165" t="str">
            <v>None</v>
          </cell>
          <cell r="M165" t="str">
            <v>C</v>
          </cell>
          <cell r="N165">
            <v>102.22</v>
          </cell>
          <cell r="P165" t="str">
            <v>B</v>
          </cell>
          <cell r="Q165" t="str">
            <v>SRT-PG-B-065</v>
          </cell>
          <cell r="R165">
            <v>55</v>
          </cell>
          <cell r="S165">
            <v>276.29000000000002</v>
          </cell>
          <cell r="T165">
            <v>47</v>
          </cell>
          <cell r="U165">
            <v>243.62</v>
          </cell>
          <cell r="V165">
            <v>20</v>
          </cell>
          <cell r="W165">
            <v>102.22</v>
          </cell>
          <cell r="X165" t="str">
            <v>C</v>
          </cell>
          <cell r="AC165" t="str">
            <v>24AAHCG8780F1ZE</v>
          </cell>
          <cell r="AE165" t="str">
            <v>GUJARAT</v>
          </cell>
          <cell r="AF165" t="str">
            <v>C</v>
          </cell>
          <cell r="AG165">
            <v>500</v>
          </cell>
          <cell r="AH165" t="str">
            <v>Conform</v>
          </cell>
        </row>
        <row r="166">
          <cell r="E166" t="str">
            <v>N-167</v>
          </cell>
          <cell r="F166" t="str">
            <v>Ganesh Corporation</v>
          </cell>
          <cell r="G166" t="str">
            <v>A</v>
          </cell>
          <cell r="H166" t="str">
            <v>A</v>
          </cell>
          <cell r="I166" t="str">
            <v>C</v>
          </cell>
          <cell r="J166" t="str">
            <v>Integrator</v>
          </cell>
          <cell r="K166" t="str">
            <v>Sole Proprietor</v>
          </cell>
          <cell r="L166" t="str">
            <v>None</v>
          </cell>
          <cell r="M166" t="str">
            <v>C</v>
          </cell>
          <cell r="N166">
            <v>481.73</v>
          </cell>
          <cell r="P166" t="str">
            <v>A</v>
          </cell>
          <cell r="Q166" t="str">
            <v>SRT-PG-A-291</v>
          </cell>
          <cell r="R166">
            <v>159</v>
          </cell>
          <cell r="S166">
            <v>596.07000000000005</v>
          </cell>
          <cell r="T166">
            <v>158</v>
          </cell>
          <cell r="U166">
            <v>593.1</v>
          </cell>
          <cell r="V166">
            <v>138</v>
          </cell>
          <cell r="W166">
            <v>481.73</v>
          </cell>
          <cell r="X166" t="str">
            <v>C</v>
          </cell>
          <cell r="Y166">
            <v>151.66</v>
          </cell>
          <cell r="Z166" t="str">
            <v>C</v>
          </cell>
          <cell r="AA166" t="str">
            <v>C</v>
          </cell>
          <cell r="AB166" t="str">
            <v>C</v>
          </cell>
          <cell r="AC166" t="str">
            <v>24BYYPP9142F1ZT</v>
          </cell>
          <cell r="AE166" t="str">
            <v>GUJARAT</v>
          </cell>
          <cell r="AF166" t="str">
            <v>C</v>
          </cell>
          <cell r="AG166">
            <v>500</v>
          </cell>
          <cell r="AH166" t="str">
            <v>Conform</v>
          </cell>
        </row>
        <row r="167">
          <cell r="E167" t="str">
            <v>N-168</v>
          </cell>
          <cell r="F167" t="str">
            <v>Garuda Power</v>
          </cell>
          <cell r="G167" t="str">
            <v>B</v>
          </cell>
          <cell r="H167" t="str">
            <v>B</v>
          </cell>
          <cell r="I167" t="str">
            <v>C</v>
          </cell>
          <cell r="J167" t="str">
            <v>Consent</v>
          </cell>
          <cell r="K167" t="str">
            <v>Sole Proprietor</v>
          </cell>
          <cell r="L167" t="str">
            <v>None</v>
          </cell>
          <cell r="M167" t="str">
            <v>C</v>
          </cell>
          <cell r="N167">
            <v>0</v>
          </cell>
          <cell r="P167" t="str">
            <v>B</v>
          </cell>
          <cell r="X167" t="str">
            <v>Not applicable</v>
          </cell>
          <cell r="AC167" t="str">
            <v>24BESPK6245J1Z2</v>
          </cell>
          <cell r="AE167" t="str">
            <v>GUJARAT</v>
          </cell>
          <cell r="AF167" t="str">
            <v>C</v>
          </cell>
          <cell r="AG167">
            <v>900</v>
          </cell>
          <cell r="AH167" t="str">
            <v>Conform</v>
          </cell>
        </row>
        <row r="168">
          <cell r="E168" t="str">
            <v>N-169</v>
          </cell>
          <cell r="F168" t="str">
            <v>N M Power</v>
          </cell>
          <cell r="G168" t="str">
            <v>B</v>
          </cell>
          <cell r="H168" t="str">
            <v>B</v>
          </cell>
          <cell r="I168" t="str">
            <v>C</v>
          </cell>
          <cell r="J168" t="str">
            <v>Consent</v>
          </cell>
          <cell r="K168" t="str">
            <v>Sole Proprietor</v>
          </cell>
          <cell r="L168" t="str">
            <v>None</v>
          </cell>
          <cell r="M168" t="str">
            <v>C</v>
          </cell>
          <cell r="N168">
            <v>216.05</v>
          </cell>
          <cell r="P168" t="str">
            <v>A</v>
          </cell>
          <cell r="Q168" t="str">
            <v>SRT-PG-B-386</v>
          </cell>
          <cell r="R168">
            <v>129</v>
          </cell>
          <cell r="S168">
            <v>441.77</v>
          </cell>
          <cell r="T168">
            <v>127</v>
          </cell>
          <cell r="U168">
            <v>435.83</v>
          </cell>
          <cell r="V168">
            <v>61</v>
          </cell>
          <cell r="W168">
            <v>216.05</v>
          </cell>
          <cell r="X168" t="str">
            <v>C</v>
          </cell>
          <cell r="AC168" t="str">
            <v>24DRYPK9413D1ZG</v>
          </cell>
          <cell r="AE168" t="str">
            <v>GUJARAT</v>
          </cell>
          <cell r="AF168" t="str">
            <v>C</v>
          </cell>
          <cell r="AG168">
            <v>500</v>
          </cell>
          <cell r="AH168" t="str">
            <v>Conform</v>
          </cell>
        </row>
        <row r="169">
          <cell r="E169" t="str">
            <v>N-170</v>
          </cell>
          <cell r="F169" t="str">
            <v>Gayatri Transformer Service</v>
          </cell>
          <cell r="G169" t="str">
            <v>B</v>
          </cell>
          <cell r="H169" t="str">
            <v>B</v>
          </cell>
          <cell r="I169" t="str">
            <v>C</v>
          </cell>
          <cell r="J169" t="str">
            <v>Consent</v>
          </cell>
          <cell r="K169" t="str">
            <v>Partnership firm</v>
          </cell>
          <cell r="L169" t="str">
            <v>None</v>
          </cell>
          <cell r="M169" t="str">
            <v>C</v>
          </cell>
          <cell r="N169">
            <v>73.260000000000005</v>
          </cell>
          <cell r="P169" t="str">
            <v>B</v>
          </cell>
          <cell r="Q169" t="str">
            <v>SRT-PG-A-295</v>
          </cell>
          <cell r="R169">
            <v>84</v>
          </cell>
          <cell r="S169">
            <v>337.69</v>
          </cell>
          <cell r="T169">
            <v>80</v>
          </cell>
          <cell r="U169">
            <v>324.49</v>
          </cell>
          <cell r="V169">
            <v>17</v>
          </cell>
          <cell r="W169">
            <v>73.260000000000005</v>
          </cell>
          <cell r="X169" t="str">
            <v>C</v>
          </cell>
          <cell r="AC169" t="str">
            <v>24AASFG6000G12M</v>
          </cell>
          <cell r="AE169" t="str">
            <v>GUJARAT</v>
          </cell>
          <cell r="AF169" t="str">
            <v>C</v>
          </cell>
          <cell r="AG169">
            <v>500</v>
          </cell>
          <cell r="AH169" t="str">
            <v>Conform</v>
          </cell>
        </row>
        <row r="170">
          <cell r="E170" t="str">
            <v>N-171</v>
          </cell>
          <cell r="F170" t="str">
            <v>Gayatri Solar Energy</v>
          </cell>
          <cell r="G170" t="str">
            <v>B</v>
          </cell>
          <cell r="H170" t="str">
            <v>B</v>
          </cell>
          <cell r="I170" t="str">
            <v>C</v>
          </cell>
          <cell r="J170" t="str">
            <v>Consent</v>
          </cell>
          <cell r="K170" t="str">
            <v>Sole Proprietor</v>
          </cell>
          <cell r="L170" t="str">
            <v>None</v>
          </cell>
          <cell r="M170" t="str">
            <v>C</v>
          </cell>
          <cell r="N170">
            <v>0</v>
          </cell>
          <cell r="P170" t="str">
            <v>B</v>
          </cell>
          <cell r="X170" t="str">
            <v>Not applicable</v>
          </cell>
          <cell r="AC170" t="str">
            <v>24CTRPP6745D1ZA</v>
          </cell>
          <cell r="AE170" t="str">
            <v>GUJARAT</v>
          </cell>
          <cell r="AF170" t="str">
            <v>C</v>
          </cell>
          <cell r="AG170">
            <v>650</v>
          </cell>
          <cell r="AH170" t="str">
            <v>Conform</v>
          </cell>
        </row>
        <row r="171">
          <cell r="E171" t="str">
            <v>N-172</v>
          </cell>
          <cell r="F171" t="str">
            <v>Greenbrilliance Renewable Energy Llp</v>
          </cell>
          <cell r="G171" t="str">
            <v>A</v>
          </cell>
          <cell r="H171" t="str">
            <v>A</v>
          </cell>
          <cell r="I171" t="str">
            <v>C</v>
          </cell>
          <cell r="J171" t="str">
            <v>Manufacturer</v>
          </cell>
          <cell r="K171" t="str">
            <v>Limited Liability Partnership</v>
          </cell>
          <cell r="L171" t="str">
            <v>None</v>
          </cell>
          <cell r="M171" t="str">
            <v>C</v>
          </cell>
          <cell r="N171">
            <v>1115.74</v>
          </cell>
          <cell r="P171" t="str">
            <v>A</v>
          </cell>
          <cell r="Q171" t="str">
            <v>SRT-PG-A-296</v>
          </cell>
          <cell r="R171">
            <v>358</v>
          </cell>
          <cell r="S171">
            <v>1344.1</v>
          </cell>
          <cell r="T171">
            <v>345</v>
          </cell>
          <cell r="U171">
            <v>1302.8499999999999</v>
          </cell>
          <cell r="V171">
            <v>300</v>
          </cell>
          <cell r="W171">
            <v>1115.74</v>
          </cell>
          <cell r="X171" t="str">
            <v>C</v>
          </cell>
          <cell r="Y171">
            <v>1741.72</v>
          </cell>
          <cell r="Z171" t="str">
            <v>C</v>
          </cell>
          <cell r="AA171" t="str">
            <v>C</v>
          </cell>
          <cell r="AB171" t="str">
            <v>C</v>
          </cell>
          <cell r="AC171" t="str">
            <v>24AAPFG8445G2Z3</v>
          </cell>
          <cell r="AE171" t="str">
            <v>GUJARAT</v>
          </cell>
          <cell r="AF171" t="str">
            <v>C</v>
          </cell>
          <cell r="AG171">
            <v>1200</v>
          </cell>
          <cell r="AH171" t="str">
            <v>Conform</v>
          </cell>
        </row>
        <row r="172">
          <cell r="E172" t="str">
            <v>N-173</v>
          </cell>
          <cell r="F172" t="str">
            <v>Greencube Energies Private Limited</v>
          </cell>
          <cell r="G172" t="str">
            <v>B</v>
          </cell>
          <cell r="H172" t="str">
            <v>B</v>
          </cell>
          <cell r="I172" t="str">
            <v>C</v>
          </cell>
          <cell r="J172" t="str">
            <v>Consent</v>
          </cell>
          <cell r="K172" t="str">
            <v>Private Limited</v>
          </cell>
          <cell r="L172" t="str">
            <v>None</v>
          </cell>
          <cell r="M172" t="str">
            <v>C</v>
          </cell>
          <cell r="N172">
            <v>68.58</v>
          </cell>
          <cell r="P172" t="str">
            <v>B</v>
          </cell>
          <cell r="Q172" t="str">
            <v>SRT-PG-B-256</v>
          </cell>
          <cell r="R172">
            <v>64</v>
          </cell>
          <cell r="S172">
            <v>259.45</v>
          </cell>
          <cell r="T172">
            <v>52</v>
          </cell>
          <cell r="U172">
            <v>196.15</v>
          </cell>
          <cell r="V172">
            <v>17</v>
          </cell>
          <cell r="W172">
            <v>68.58</v>
          </cell>
          <cell r="X172" t="str">
            <v>C</v>
          </cell>
          <cell r="Y172">
            <v>35.69</v>
          </cell>
          <cell r="Z172" t="str">
            <v>C</v>
          </cell>
          <cell r="AA172" t="str">
            <v>C</v>
          </cell>
          <cell r="AB172" t="str">
            <v>C</v>
          </cell>
          <cell r="AC172" t="str">
            <v>24AAGCG9772J1Z4</v>
          </cell>
          <cell r="AE172" t="str">
            <v>GUJARAT</v>
          </cell>
          <cell r="AF172" t="str">
            <v>C</v>
          </cell>
          <cell r="AG172">
            <v>200</v>
          </cell>
          <cell r="AH172" t="str">
            <v>Conform</v>
          </cell>
        </row>
        <row r="173">
          <cell r="E173" t="str">
            <v>N-174</v>
          </cell>
          <cell r="F173" t="str">
            <v>Geetanjali Industries</v>
          </cell>
          <cell r="G173" t="str">
            <v>B</v>
          </cell>
          <cell r="H173" t="str">
            <v>B</v>
          </cell>
          <cell r="I173" t="str">
            <v>C</v>
          </cell>
          <cell r="J173" t="str">
            <v>Integrator</v>
          </cell>
          <cell r="K173" t="str">
            <v>System Integrator</v>
          </cell>
          <cell r="L173" t="str">
            <v>None</v>
          </cell>
          <cell r="M173" t="str">
            <v>C</v>
          </cell>
          <cell r="N173">
            <v>505.39</v>
          </cell>
          <cell r="P173" t="str">
            <v>A</v>
          </cell>
          <cell r="Q173" t="str">
            <v>SRT-PG-A-126</v>
          </cell>
          <cell r="R173">
            <v>147</v>
          </cell>
          <cell r="S173">
            <v>566.14</v>
          </cell>
          <cell r="T173">
            <v>139</v>
          </cell>
          <cell r="U173">
            <v>534.42999999999995</v>
          </cell>
          <cell r="V173">
            <v>131</v>
          </cell>
          <cell r="W173">
            <v>505.39</v>
          </cell>
          <cell r="X173" t="str">
            <v>C</v>
          </cell>
          <cell r="AC173" t="str">
            <v>24CKTPP5882Q1ZV</v>
          </cell>
          <cell r="AE173" t="str">
            <v>GUJARAT</v>
          </cell>
          <cell r="AF173" t="str">
            <v>C</v>
          </cell>
          <cell r="AG173">
            <v>400</v>
          </cell>
          <cell r="AH173" t="str">
            <v>Conform</v>
          </cell>
        </row>
        <row r="174">
          <cell r="E174" t="str">
            <v>N-175</v>
          </cell>
          <cell r="F174" t="str">
            <v>Global Solar Energy</v>
          </cell>
          <cell r="G174" t="str">
            <v>A</v>
          </cell>
          <cell r="H174" t="str">
            <v>A</v>
          </cell>
          <cell r="I174" t="str">
            <v>C</v>
          </cell>
          <cell r="J174" t="str">
            <v>Integrator</v>
          </cell>
          <cell r="K174" t="str">
            <v>Sole Proprietor</v>
          </cell>
          <cell r="L174" t="str">
            <v>None</v>
          </cell>
          <cell r="M174" t="str">
            <v>C</v>
          </cell>
          <cell r="N174">
            <v>841.11</v>
          </cell>
          <cell r="P174" t="str">
            <v>A</v>
          </cell>
          <cell r="Q174" t="str">
            <v>SRT-PG-A-261</v>
          </cell>
          <cell r="R174">
            <v>290</v>
          </cell>
          <cell r="S174">
            <v>964.08</v>
          </cell>
          <cell r="T174">
            <v>257</v>
          </cell>
          <cell r="U174">
            <v>864.38</v>
          </cell>
          <cell r="V174">
            <v>250</v>
          </cell>
          <cell r="W174">
            <v>841.11</v>
          </cell>
          <cell r="X174" t="str">
            <v>C</v>
          </cell>
          <cell r="Y174">
            <v>150.69999999999999</v>
          </cell>
          <cell r="Z174" t="str">
            <v>C</v>
          </cell>
          <cell r="AA174" t="str">
            <v>C</v>
          </cell>
          <cell r="AB174" t="str">
            <v>C</v>
          </cell>
          <cell r="AC174" t="str">
            <v>24ATLPVZ124RIZS</v>
          </cell>
          <cell r="AE174" t="str">
            <v>GUJARAT</v>
          </cell>
          <cell r="AF174" t="str">
            <v>C</v>
          </cell>
          <cell r="AG174">
            <v>1500</v>
          </cell>
          <cell r="AH174" t="str">
            <v>Conform</v>
          </cell>
        </row>
        <row r="175">
          <cell r="E175" t="str">
            <v>N-176</v>
          </cell>
          <cell r="F175" t="str">
            <v>Go Green Solar</v>
          </cell>
          <cell r="G175" t="str">
            <v>B</v>
          </cell>
          <cell r="H175" t="str">
            <v>B</v>
          </cell>
          <cell r="I175" t="str">
            <v>C</v>
          </cell>
          <cell r="J175" t="str">
            <v>Integrator</v>
          </cell>
          <cell r="K175" t="str">
            <v>Sole Proprietor</v>
          </cell>
          <cell r="L175" t="str">
            <v>None</v>
          </cell>
          <cell r="M175" t="str">
            <v>C</v>
          </cell>
          <cell r="N175">
            <v>0</v>
          </cell>
          <cell r="P175" t="str">
            <v>B</v>
          </cell>
          <cell r="X175" t="str">
            <v>Not applicable</v>
          </cell>
          <cell r="AC175" t="str">
            <v>24CCDPM5768G12F</v>
          </cell>
          <cell r="AE175" t="str">
            <v>GUJARAT</v>
          </cell>
          <cell r="AF175" t="str">
            <v>C</v>
          </cell>
          <cell r="AG175">
            <v>200</v>
          </cell>
          <cell r="AH175" t="str">
            <v>Conform</v>
          </cell>
        </row>
        <row r="176">
          <cell r="E176" t="str">
            <v>N-177</v>
          </cell>
          <cell r="F176" t="str">
            <v>Golden Rays Energy</v>
          </cell>
          <cell r="G176" t="str">
            <v>B</v>
          </cell>
          <cell r="H176" t="str">
            <v>B</v>
          </cell>
          <cell r="I176" t="str">
            <v>C</v>
          </cell>
          <cell r="J176" t="str">
            <v>Integrator</v>
          </cell>
          <cell r="K176" t="str">
            <v>System Integrator</v>
          </cell>
          <cell r="L176" t="str">
            <v>None</v>
          </cell>
          <cell r="M176" t="str">
            <v>C</v>
          </cell>
          <cell r="N176">
            <v>238.18</v>
          </cell>
          <cell r="P176" t="str">
            <v>A</v>
          </cell>
          <cell r="Q176" t="str">
            <v>SRT-PG-B-263</v>
          </cell>
          <cell r="R176">
            <v>118</v>
          </cell>
          <cell r="S176">
            <v>473.75</v>
          </cell>
          <cell r="T176">
            <v>115</v>
          </cell>
          <cell r="U176">
            <v>464.75</v>
          </cell>
          <cell r="V176">
            <v>66</v>
          </cell>
          <cell r="W176">
            <v>238.18</v>
          </cell>
          <cell r="X176" t="str">
            <v>C</v>
          </cell>
          <cell r="AC176" t="str">
            <v>24AAUFG0042L1ZB</v>
          </cell>
          <cell r="AE176" t="str">
            <v>GUJARAT</v>
          </cell>
          <cell r="AF176" t="str">
            <v>C</v>
          </cell>
          <cell r="AG176">
            <v>600</v>
          </cell>
          <cell r="AH176" t="str">
            <v>Conform</v>
          </cell>
        </row>
        <row r="177">
          <cell r="E177" t="str">
            <v>N-178</v>
          </cell>
          <cell r="F177" t="str">
            <v>Goldi Solar Private Limited</v>
          </cell>
          <cell r="G177" t="str">
            <v>A</v>
          </cell>
          <cell r="H177" t="str">
            <v>A</v>
          </cell>
          <cell r="I177" t="str">
            <v>C</v>
          </cell>
          <cell r="J177" t="str">
            <v>Manufacturer</v>
          </cell>
          <cell r="K177" t="str">
            <v>Private Limited</v>
          </cell>
          <cell r="L177" t="str">
            <v>None</v>
          </cell>
          <cell r="M177" t="str">
            <v>C</v>
          </cell>
          <cell r="N177">
            <v>1551.47</v>
          </cell>
          <cell r="P177" t="str">
            <v>A</v>
          </cell>
          <cell r="Q177" t="str">
            <v>SRT-PG-A-166</v>
          </cell>
          <cell r="R177">
            <v>431</v>
          </cell>
          <cell r="S177">
            <v>1723.22</v>
          </cell>
          <cell r="T177">
            <v>422</v>
          </cell>
          <cell r="U177">
            <v>1681.22</v>
          </cell>
          <cell r="V177">
            <v>399</v>
          </cell>
          <cell r="W177">
            <v>1551.47</v>
          </cell>
          <cell r="X177" t="str">
            <v>C</v>
          </cell>
          <cell r="Y177">
            <v>32847</v>
          </cell>
          <cell r="Z177" t="str">
            <v>C</v>
          </cell>
          <cell r="AA177" t="str">
            <v>C</v>
          </cell>
          <cell r="AB177" t="str">
            <v>C</v>
          </cell>
          <cell r="AC177" t="str">
            <v>24AAECG1248F1Z0</v>
          </cell>
          <cell r="AE177" t="str">
            <v>GUJARAT</v>
          </cell>
          <cell r="AF177" t="str">
            <v>C</v>
          </cell>
          <cell r="AG177">
            <v>1000</v>
          </cell>
          <cell r="AH177" t="str">
            <v>Conform</v>
          </cell>
        </row>
        <row r="178">
          <cell r="E178" t="str">
            <v>N-179</v>
          </cell>
          <cell r="F178" t="str">
            <v>Go Solar Energy</v>
          </cell>
          <cell r="G178" t="str">
            <v>B</v>
          </cell>
          <cell r="H178" t="str">
            <v>B</v>
          </cell>
          <cell r="I178" t="str">
            <v>C</v>
          </cell>
          <cell r="J178" t="str">
            <v>Integrator</v>
          </cell>
          <cell r="K178" t="str">
            <v>Sole Proprietor</v>
          </cell>
          <cell r="L178" t="str">
            <v>None</v>
          </cell>
          <cell r="M178" t="str">
            <v>C</v>
          </cell>
          <cell r="N178">
            <v>0</v>
          </cell>
          <cell r="P178" t="str">
            <v>B</v>
          </cell>
          <cell r="X178" t="str">
            <v>Not applicable</v>
          </cell>
          <cell r="AC178" t="str">
            <v>24BHNPP5771L1ZN</v>
          </cell>
          <cell r="AE178" t="str">
            <v>GUJARAT</v>
          </cell>
          <cell r="AF178" t="str">
            <v>C</v>
          </cell>
          <cell r="AG178">
            <v>50</v>
          </cell>
          <cell r="AH178" t="str">
            <v>Conform</v>
          </cell>
        </row>
        <row r="179">
          <cell r="E179" t="str">
            <v>N-180</v>
          </cell>
          <cell r="F179" t="str">
            <v>Gravity Energy</v>
          </cell>
          <cell r="G179" t="str">
            <v>B</v>
          </cell>
          <cell r="H179" t="str">
            <v>B</v>
          </cell>
          <cell r="I179" t="str">
            <v>C</v>
          </cell>
          <cell r="J179" t="str">
            <v>Consent</v>
          </cell>
          <cell r="K179" t="str">
            <v>Partnership firm</v>
          </cell>
          <cell r="L179" t="str">
            <v>None</v>
          </cell>
          <cell r="M179" t="str">
            <v>C</v>
          </cell>
          <cell r="N179">
            <v>0</v>
          </cell>
          <cell r="P179" t="str">
            <v>B</v>
          </cell>
          <cell r="X179" t="str">
            <v>Not applicable</v>
          </cell>
          <cell r="AC179" t="str">
            <v>24AAUFG0632N1Z3</v>
          </cell>
          <cell r="AE179" t="str">
            <v>GUJARAT</v>
          </cell>
          <cell r="AF179" t="str">
            <v>C</v>
          </cell>
          <cell r="AG179">
            <v>500</v>
          </cell>
          <cell r="AH179" t="str">
            <v>Conform</v>
          </cell>
        </row>
        <row r="180">
          <cell r="E180" t="str">
            <v>N-181</v>
          </cell>
          <cell r="F180" t="str">
            <v>Greeneable Solar Solution</v>
          </cell>
          <cell r="G180" t="str">
            <v>B</v>
          </cell>
          <cell r="H180" t="str">
            <v>B</v>
          </cell>
          <cell r="I180" t="str">
            <v>C</v>
          </cell>
          <cell r="J180" t="str">
            <v>Consent</v>
          </cell>
          <cell r="K180" t="str">
            <v>Sole Proprietor</v>
          </cell>
          <cell r="L180" t="str">
            <v>None</v>
          </cell>
          <cell r="M180" t="str">
            <v>C</v>
          </cell>
          <cell r="N180">
            <v>514.47</v>
          </cell>
          <cell r="P180" t="str">
            <v>A</v>
          </cell>
          <cell r="Q180" t="str">
            <v>SRT-PG-B-112</v>
          </cell>
          <cell r="R180">
            <v>158</v>
          </cell>
          <cell r="S180">
            <v>574.20000000000005</v>
          </cell>
          <cell r="T180">
            <v>151</v>
          </cell>
          <cell r="U180">
            <v>553.41</v>
          </cell>
          <cell r="V180">
            <v>146</v>
          </cell>
          <cell r="W180">
            <v>514.47</v>
          </cell>
          <cell r="X180" t="str">
            <v>C</v>
          </cell>
          <cell r="AC180" t="str">
            <v>24CBAPB8912R1ZG</v>
          </cell>
          <cell r="AE180" t="str">
            <v>GUJARAT</v>
          </cell>
          <cell r="AF180" t="str">
            <v>C</v>
          </cell>
          <cell r="AG180">
            <v>820</v>
          </cell>
          <cell r="AH180" t="str">
            <v>Conform</v>
          </cell>
        </row>
        <row r="181">
          <cell r="E181" t="str">
            <v>N-182</v>
          </cell>
          <cell r="F181" t="str">
            <v>Green Energy</v>
          </cell>
          <cell r="G181" t="str">
            <v>A</v>
          </cell>
          <cell r="H181" t="str">
            <v>A</v>
          </cell>
          <cell r="I181" t="str">
            <v>C</v>
          </cell>
          <cell r="J181" t="str">
            <v>Consent</v>
          </cell>
          <cell r="K181" t="str">
            <v>Partnership firm</v>
          </cell>
          <cell r="L181" t="str">
            <v>None</v>
          </cell>
          <cell r="M181" t="str">
            <v>C</v>
          </cell>
          <cell r="N181">
            <v>2372.3000000000002</v>
          </cell>
          <cell r="P181" t="str">
            <v>A</v>
          </cell>
          <cell r="Q181" t="str">
            <v>SRT-PG-A-113</v>
          </cell>
          <cell r="R181">
            <v>829</v>
          </cell>
          <cell r="S181">
            <v>2780.08</v>
          </cell>
          <cell r="T181">
            <v>815</v>
          </cell>
          <cell r="U181">
            <v>2730.03</v>
          </cell>
          <cell r="V181">
            <v>714</v>
          </cell>
          <cell r="W181">
            <v>2372.3000000000002</v>
          </cell>
          <cell r="X181" t="str">
            <v>C</v>
          </cell>
          <cell r="Y181">
            <v>579.24</v>
          </cell>
          <cell r="Z181" t="str">
            <v>C</v>
          </cell>
          <cell r="AA181" t="str">
            <v>C</v>
          </cell>
          <cell r="AB181" t="str">
            <v>C</v>
          </cell>
          <cell r="AC181" t="str">
            <v>24AAHFG9142N1Z1</v>
          </cell>
          <cell r="AE181" t="str">
            <v>GUJARAT</v>
          </cell>
          <cell r="AF181" t="str">
            <v>C</v>
          </cell>
          <cell r="AG181">
            <v>3000</v>
          </cell>
          <cell r="AH181" t="str">
            <v>Conform</v>
          </cell>
        </row>
        <row r="182">
          <cell r="E182" t="str">
            <v>N-183</v>
          </cell>
          <cell r="F182" t="str">
            <v>Green Era Enertech Private Limited)</v>
          </cell>
          <cell r="G182" t="str">
            <v>A</v>
          </cell>
          <cell r="H182" t="str">
            <v>A</v>
          </cell>
          <cell r="I182" t="str">
            <v>C</v>
          </cell>
          <cell r="J182" t="str">
            <v>Integrator</v>
          </cell>
          <cell r="K182" t="str">
            <v>Private Limited</v>
          </cell>
          <cell r="L182" t="str">
            <v>None</v>
          </cell>
          <cell r="M182" t="str">
            <v>C</v>
          </cell>
          <cell r="N182">
            <v>2400.7399999999998</v>
          </cell>
          <cell r="P182" t="str">
            <v>A</v>
          </cell>
          <cell r="Q182" t="str">
            <v>SRT-PG-A-246</v>
          </cell>
          <cell r="R182">
            <v>944</v>
          </cell>
          <cell r="S182">
            <v>3629.41</v>
          </cell>
          <cell r="T182">
            <v>903</v>
          </cell>
          <cell r="U182">
            <v>3470.61</v>
          </cell>
          <cell r="V182">
            <v>631</v>
          </cell>
          <cell r="W182">
            <v>2412.7399999999998</v>
          </cell>
          <cell r="X182" t="str">
            <v>C</v>
          </cell>
          <cell r="Y182">
            <v>485.6</v>
          </cell>
          <cell r="Z182" t="str">
            <v>C</v>
          </cell>
          <cell r="AA182" t="str">
            <v>C</v>
          </cell>
          <cell r="AB182" t="str">
            <v>C</v>
          </cell>
          <cell r="AC182" t="str">
            <v>24AAFCG8903Q1Z4</v>
          </cell>
          <cell r="AE182" t="str">
            <v>GUJARAT</v>
          </cell>
          <cell r="AF182" t="str">
            <v>C</v>
          </cell>
          <cell r="AG182">
            <v>10000</v>
          </cell>
          <cell r="AH182" t="str">
            <v>Conform</v>
          </cell>
        </row>
        <row r="183">
          <cell r="E183" t="str">
            <v>N-184</v>
          </cell>
          <cell r="F183" t="str">
            <v>Green E Technologies</v>
          </cell>
          <cell r="G183" t="str">
            <v>B</v>
          </cell>
          <cell r="H183" t="str">
            <v>B</v>
          </cell>
          <cell r="I183" t="str">
            <v>C</v>
          </cell>
          <cell r="J183" t="str">
            <v>Integrator</v>
          </cell>
          <cell r="K183" t="str">
            <v>Sole Proprietor</v>
          </cell>
          <cell r="L183" t="str">
            <v>None</v>
          </cell>
          <cell r="M183" t="str">
            <v>C</v>
          </cell>
          <cell r="N183">
            <v>519.36</v>
          </cell>
          <cell r="P183" t="str">
            <v>A</v>
          </cell>
          <cell r="Q183" t="str">
            <v>SRT-PG-B-066</v>
          </cell>
          <cell r="R183">
            <v>143</v>
          </cell>
          <cell r="S183">
            <v>567.79999999999995</v>
          </cell>
          <cell r="T183">
            <v>141</v>
          </cell>
          <cell r="U183">
            <v>555.91999999999996</v>
          </cell>
          <cell r="V183">
            <v>131</v>
          </cell>
          <cell r="W183">
            <v>519.36</v>
          </cell>
          <cell r="X183" t="str">
            <v>C</v>
          </cell>
          <cell r="Z183" t="str">
            <v>C</v>
          </cell>
          <cell r="AA183" t="str">
            <v>C</v>
          </cell>
          <cell r="AB183" t="str">
            <v>C</v>
          </cell>
          <cell r="AC183" t="str">
            <v>24APUPC3607E175</v>
          </cell>
          <cell r="AE183" t="str">
            <v>GUJARAT</v>
          </cell>
          <cell r="AF183" t="str">
            <v>C</v>
          </cell>
          <cell r="AG183">
            <v>1000</v>
          </cell>
          <cell r="AH183" t="str">
            <v>Conform</v>
          </cell>
        </row>
        <row r="184">
          <cell r="E184" t="str">
            <v>N-185</v>
          </cell>
          <cell r="F184" t="str">
            <v>Green Home Solar Power Solutions</v>
          </cell>
          <cell r="G184" t="str">
            <v>B</v>
          </cell>
          <cell r="H184" t="str">
            <v>B</v>
          </cell>
          <cell r="I184" t="str">
            <v>C</v>
          </cell>
          <cell r="J184" t="str">
            <v>Integrator</v>
          </cell>
          <cell r="K184" t="str">
            <v>Sole Proprietor</v>
          </cell>
          <cell r="L184" t="str">
            <v>None</v>
          </cell>
          <cell r="M184" t="str">
            <v>C</v>
          </cell>
          <cell r="N184">
            <v>166.4</v>
          </cell>
          <cell r="P184" t="str">
            <v>B</v>
          </cell>
          <cell r="Q184" t="str">
            <v>SRT-PG-B-211</v>
          </cell>
          <cell r="R184">
            <v>98</v>
          </cell>
          <cell r="S184">
            <v>415.06</v>
          </cell>
          <cell r="T184">
            <v>87</v>
          </cell>
          <cell r="U184">
            <v>372.9</v>
          </cell>
          <cell r="V184">
            <v>41</v>
          </cell>
          <cell r="W184">
            <v>166.4</v>
          </cell>
          <cell r="X184" t="str">
            <v>C</v>
          </cell>
          <cell r="AB184" t="str">
            <v>C</v>
          </cell>
          <cell r="AC184" t="str">
            <v>24AENPV5400Q1ZW</v>
          </cell>
          <cell r="AE184" t="str">
            <v>GUJARAT</v>
          </cell>
          <cell r="AF184" t="str">
            <v>C</v>
          </cell>
          <cell r="AG184">
            <v>1000</v>
          </cell>
          <cell r="AH184" t="str">
            <v>Conform</v>
          </cell>
        </row>
        <row r="185">
          <cell r="E185" t="str">
            <v>N-186</v>
          </cell>
          <cell r="F185" t="str">
            <v>Greenland</v>
          </cell>
          <cell r="G185" t="str">
            <v>B</v>
          </cell>
          <cell r="H185" t="str">
            <v>B</v>
          </cell>
          <cell r="I185" t="str">
            <v>C</v>
          </cell>
          <cell r="J185" t="str">
            <v>Integrator</v>
          </cell>
          <cell r="K185" t="str">
            <v>Partnership firm</v>
          </cell>
          <cell r="L185" t="str">
            <v>None</v>
          </cell>
          <cell r="M185" t="str">
            <v>C</v>
          </cell>
          <cell r="O185">
            <v>222</v>
          </cell>
          <cell r="P185" t="str">
            <v>B</v>
          </cell>
          <cell r="Q185" t="str">
            <v>SRT-PG-</v>
          </cell>
          <cell r="X185" t="str">
            <v>C</v>
          </cell>
          <cell r="Z185" t="str">
            <v>C</v>
          </cell>
          <cell r="AA185" t="str">
            <v>C</v>
          </cell>
          <cell r="AB185" t="str">
            <v>C</v>
          </cell>
          <cell r="AC185" t="str">
            <v>24AASFG8406E1ZC</v>
          </cell>
          <cell r="AE185" t="str">
            <v>GUJARAT</v>
          </cell>
          <cell r="AF185" t="str">
            <v>C</v>
          </cell>
          <cell r="AG185">
            <v>2000</v>
          </cell>
          <cell r="AH185" t="str">
            <v>Conform</v>
          </cell>
        </row>
        <row r="186">
          <cell r="E186" t="str">
            <v>N-187</v>
          </cell>
          <cell r="F186" t="str">
            <v>Green Earth Solar</v>
          </cell>
          <cell r="G186" t="str">
            <v>A</v>
          </cell>
          <cell r="H186" t="str">
            <v>A</v>
          </cell>
          <cell r="I186" t="str">
            <v>C</v>
          </cell>
          <cell r="J186" t="str">
            <v>Integrator</v>
          </cell>
          <cell r="K186" t="str">
            <v>Sole Proprietor</v>
          </cell>
          <cell r="L186" t="str">
            <v>None</v>
          </cell>
          <cell r="M186" t="str">
            <v>C</v>
          </cell>
          <cell r="N186">
            <v>544.16999999999996</v>
          </cell>
          <cell r="P186" t="str">
            <v>A</v>
          </cell>
          <cell r="Q186" t="str">
            <v>SRT-PG-B-095</v>
          </cell>
          <cell r="R186">
            <v>280</v>
          </cell>
          <cell r="S186">
            <v>879.54</v>
          </cell>
          <cell r="T186">
            <v>279</v>
          </cell>
          <cell r="U186">
            <v>876.62</v>
          </cell>
          <cell r="V186">
            <v>268</v>
          </cell>
          <cell r="W186">
            <v>839.13</v>
          </cell>
          <cell r="X186" t="str">
            <v>C</v>
          </cell>
          <cell r="Y186">
            <v>155.84</v>
          </cell>
          <cell r="Z186" t="str">
            <v>C</v>
          </cell>
          <cell r="AA186" t="str">
            <v>C</v>
          </cell>
          <cell r="AB186" t="str">
            <v>C</v>
          </cell>
          <cell r="AC186" t="str">
            <v>24BMMPM6207L1ZR</v>
          </cell>
          <cell r="AE186" t="str">
            <v>GUJARAT</v>
          </cell>
          <cell r="AF186" t="str">
            <v>C</v>
          </cell>
          <cell r="AG186">
            <v>3000</v>
          </cell>
          <cell r="AH186" t="str">
            <v>Conform</v>
          </cell>
        </row>
        <row r="187">
          <cell r="E187" t="str">
            <v>N-188</v>
          </cell>
          <cell r="F187" t="str">
            <v>Green Tech Solar Corporation</v>
          </cell>
          <cell r="G187" t="str">
            <v>B</v>
          </cell>
          <cell r="H187" t="str">
            <v>B</v>
          </cell>
          <cell r="I187" t="str">
            <v>C</v>
          </cell>
          <cell r="J187" t="str">
            <v>Integrator</v>
          </cell>
          <cell r="K187" t="str">
            <v>Partnership firm</v>
          </cell>
          <cell r="L187" t="str">
            <v>None</v>
          </cell>
          <cell r="M187" t="str">
            <v>C</v>
          </cell>
          <cell r="N187">
            <v>301</v>
          </cell>
          <cell r="P187" t="str">
            <v>A</v>
          </cell>
          <cell r="Q187" t="str">
            <v>SRT-PG-B-418</v>
          </cell>
          <cell r="R187">
            <v>89</v>
          </cell>
          <cell r="S187">
            <v>368.85</v>
          </cell>
          <cell r="T187">
            <v>87</v>
          </cell>
          <cell r="U187">
            <v>363.61</v>
          </cell>
          <cell r="V187">
            <v>72</v>
          </cell>
          <cell r="W187">
            <v>301</v>
          </cell>
          <cell r="X187" t="str">
            <v>C</v>
          </cell>
          <cell r="Z187" t="str">
            <v>C</v>
          </cell>
          <cell r="AA187" t="str">
            <v>C</v>
          </cell>
          <cell r="AB187" t="str">
            <v>C</v>
          </cell>
          <cell r="AC187" t="str">
            <v>24AARFG2496H1Z1</v>
          </cell>
          <cell r="AE187" t="str">
            <v>GUJARAT</v>
          </cell>
          <cell r="AF187" t="str">
            <v>C</v>
          </cell>
          <cell r="AG187">
            <v>400</v>
          </cell>
          <cell r="AH187" t="str">
            <v>Conform</v>
          </cell>
        </row>
        <row r="188">
          <cell r="E188" t="str">
            <v>N-189</v>
          </cell>
          <cell r="F188" t="str">
            <v>Greyanas Industries Private Limited</v>
          </cell>
          <cell r="G188" t="str">
            <v>B</v>
          </cell>
          <cell r="H188" t="str">
            <v>B</v>
          </cell>
          <cell r="I188" t="str">
            <v>C</v>
          </cell>
          <cell r="J188" t="str">
            <v>Integrator</v>
          </cell>
          <cell r="K188" t="str">
            <v>Private Limited</v>
          </cell>
          <cell r="L188" t="str">
            <v>None</v>
          </cell>
          <cell r="M188" t="str">
            <v>C</v>
          </cell>
          <cell r="P188" t="str">
            <v>B</v>
          </cell>
          <cell r="Q188" t="str">
            <v>SRT-PG-</v>
          </cell>
          <cell r="X188" t="str">
            <v>C</v>
          </cell>
          <cell r="Z188" t="str">
            <v>C</v>
          </cell>
          <cell r="AA188" t="str">
            <v>C</v>
          </cell>
          <cell r="AB188" t="str">
            <v>C</v>
          </cell>
          <cell r="AC188" t="str">
            <v>24AAGCG7705F1Z5</v>
          </cell>
          <cell r="AE188" t="str">
            <v>GUJARAT</v>
          </cell>
          <cell r="AF188" t="str">
            <v>C</v>
          </cell>
          <cell r="AG188">
            <v>1000</v>
          </cell>
          <cell r="AH188" t="str">
            <v>Conform</v>
          </cell>
        </row>
        <row r="189">
          <cell r="E189" t="str">
            <v>N-190</v>
          </cell>
          <cell r="F189" t="str">
            <v>Growth Power</v>
          </cell>
          <cell r="G189" t="str">
            <v>B</v>
          </cell>
          <cell r="H189" t="str">
            <v>B</v>
          </cell>
          <cell r="I189" t="str">
            <v>C</v>
          </cell>
          <cell r="J189" t="str">
            <v>Integrator</v>
          </cell>
          <cell r="K189" t="str">
            <v>Partnership firm</v>
          </cell>
          <cell r="L189" t="str">
            <v>None</v>
          </cell>
          <cell r="M189" t="str">
            <v>C</v>
          </cell>
          <cell r="P189" t="str">
            <v>B</v>
          </cell>
          <cell r="Q189" t="str">
            <v>SRT-PG-</v>
          </cell>
          <cell r="X189" t="str">
            <v>C</v>
          </cell>
          <cell r="Z189" t="str">
            <v>C</v>
          </cell>
          <cell r="AA189" t="str">
            <v>C</v>
          </cell>
          <cell r="AB189" t="str">
            <v>C</v>
          </cell>
          <cell r="AC189" t="str">
            <v>24AANFG3307K1ZE</v>
          </cell>
          <cell r="AE189" t="str">
            <v>GUJARAT</v>
          </cell>
          <cell r="AF189" t="str">
            <v>C</v>
          </cell>
          <cell r="AG189">
            <v>750</v>
          </cell>
          <cell r="AH189" t="str">
            <v>Conform</v>
          </cell>
        </row>
        <row r="190">
          <cell r="E190" t="str">
            <v>N-191</v>
          </cell>
          <cell r="F190" t="str">
            <v>Gandhi Solar And Engineering Private Limited</v>
          </cell>
          <cell r="G190" t="str">
            <v>B</v>
          </cell>
          <cell r="H190" t="str">
            <v>B</v>
          </cell>
          <cell r="I190" t="str">
            <v>C</v>
          </cell>
          <cell r="J190" t="str">
            <v>Integrator</v>
          </cell>
          <cell r="K190" t="str">
            <v>Sole Proprietor</v>
          </cell>
          <cell r="L190" t="str">
            <v>None</v>
          </cell>
          <cell r="M190" t="str">
            <v>C</v>
          </cell>
          <cell r="N190">
            <v>233.30500000000001</v>
          </cell>
          <cell r="P190" t="str">
            <v>A</v>
          </cell>
          <cell r="Q190" t="str">
            <v>SRT-PG-B-444</v>
          </cell>
          <cell r="R190">
            <v>43</v>
          </cell>
          <cell r="S190">
            <v>150.72999999999999</v>
          </cell>
          <cell r="T190">
            <v>43</v>
          </cell>
          <cell r="U190">
            <v>150.72999999999999</v>
          </cell>
          <cell r="V190">
            <v>37</v>
          </cell>
          <cell r="W190">
            <v>130.93</v>
          </cell>
          <cell r="X190" t="str">
            <v>C</v>
          </cell>
          <cell r="AB190" t="str">
            <v>C</v>
          </cell>
          <cell r="AC190" t="str">
            <v>24AAHCG3003B1ZG</v>
          </cell>
          <cell r="AE190" t="str">
            <v>GUJARAT</v>
          </cell>
          <cell r="AF190" t="str">
            <v>C</v>
          </cell>
          <cell r="AG190">
            <v>50</v>
          </cell>
          <cell r="AH190" t="str">
            <v>Conform</v>
          </cell>
        </row>
        <row r="191">
          <cell r="E191" t="str">
            <v>N-192</v>
          </cell>
          <cell r="F191" t="str">
            <v>G S Construction</v>
          </cell>
          <cell r="G191" t="str">
            <v>A</v>
          </cell>
          <cell r="H191" t="str">
            <v>A</v>
          </cell>
          <cell r="I191" t="str">
            <v>C</v>
          </cell>
          <cell r="J191" t="str">
            <v>Integrator</v>
          </cell>
          <cell r="K191" t="str">
            <v>Sole Proprietor</v>
          </cell>
          <cell r="L191" t="str">
            <v>None</v>
          </cell>
          <cell r="M191" t="str">
            <v>C</v>
          </cell>
          <cell r="N191">
            <v>274.02</v>
          </cell>
          <cell r="P191" t="str">
            <v>A</v>
          </cell>
          <cell r="Q191" t="str">
            <v>SRT-PG-B-188</v>
          </cell>
          <cell r="R191">
            <v>144</v>
          </cell>
          <cell r="S191">
            <v>622.82000000000005</v>
          </cell>
          <cell r="T191">
            <v>141</v>
          </cell>
          <cell r="U191">
            <v>612.9</v>
          </cell>
          <cell r="V191">
            <v>103</v>
          </cell>
          <cell r="W191">
            <v>446.81</v>
          </cell>
          <cell r="X191" t="str">
            <v>C</v>
          </cell>
          <cell r="Y191">
            <v>308.02</v>
          </cell>
          <cell r="Z191" t="str">
            <v>C</v>
          </cell>
          <cell r="AA191" t="str">
            <v>C</v>
          </cell>
          <cell r="AB191" t="str">
            <v>C</v>
          </cell>
          <cell r="AC191" t="str">
            <v>24AHCPM7318N1Z3</v>
          </cell>
          <cell r="AE191" t="str">
            <v>GUJARAT</v>
          </cell>
          <cell r="AF191" t="str">
            <v>C</v>
          </cell>
          <cell r="AG191">
            <v>500</v>
          </cell>
          <cell r="AH191" t="str">
            <v>Conform</v>
          </cell>
        </row>
        <row r="192">
          <cell r="E192" t="str">
            <v>N-193</v>
          </cell>
          <cell r="F192" t="str">
            <v>Gujarat Sun Energy</v>
          </cell>
          <cell r="G192" t="str">
            <v>A</v>
          </cell>
          <cell r="H192" t="str">
            <v>B</v>
          </cell>
          <cell r="I192" t="str">
            <v>C</v>
          </cell>
          <cell r="J192" t="str">
            <v>Integrator</v>
          </cell>
          <cell r="K192" t="str">
            <v>Sole Proprietor</v>
          </cell>
          <cell r="L192" t="str">
            <v>None</v>
          </cell>
          <cell r="M192" t="str">
            <v>C</v>
          </cell>
          <cell r="N192">
            <v>296.17</v>
          </cell>
          <cell r="P192" t="str">
            <v>A</v>
          </cell>
          <cell r="Q192" t="str">
            <v>SRT-PG-A-139</v>
          </cell>
          <cell r="R192">
            <v>87</v>
          </cell>
          <cell r="S192">
            <v>450.39</v>
          </cell>
          <cell r="T192">
            <v>84</v>
          </cell>
          <cell r="U192">
            <v>439.79</v>
          </cell>
          <cell r="V192">
            <v>45</v>
          </cell>
          <cell r="W192">
            <v>218.57</v>
          </cell>
          <cell r="X192" t="str">
            <v>C</v>
          </cell>
          <cell r="Y192">
            <v>174.52</v>
          </cell>
          <cell r="Z192" t="str">
            <v>C</v>
          </cell>
          <cell r="AA192" t="str">
            <v>C</v>
          </cell>
          <cell r="AB192" t="str">
            <v>C</v>
          </cell>
          <cell r="AC192" t="str">
            <v>24ASIPT9175H1Z5</v>
          </cell>
          <cell r="AE192" t="str">
            <v>GUJARAT</v>
          </cell>
          <cell r="AF192" t="str">
            <v>C</v>
          </cell>
          <cell r="AG192">
            <v>520</v>
          </cell>
          <cell r="AH192" t="str">
            <v>Conform</v>
          </cell>
        </row>
        <row r="193">
          <cell r="E193" t="str">
            <v>N-194</v>
          </cell>
          <cell r="F193" t="str">
            <v>Gs Powertech</v>
          </cell>
          <cell r="G193" t="str">
            <v>B</v>
          </cell>
          <cell r="H193" t="str">
            <v>B</v>
          </cell>
          <cell r="I193" t="str">
            <v>C</v>
          </cell>
          <cell r="J193" t="str">
            <v>Consent</v>
          </cell>
          <cell r="K193" t="str">
            <v>Partnership firm</v>
          </cell>
          <cell r="L193" t="str">
            <v>None</v>
          </cell>
          <cell r="M193" t="str">
            <v>C</v>
          </cell>
          <cell r="P193" t="str">
            <v>B</v>
          </cell>
          <cell r="Q193" t="str">
            <v>SRT-PG-</v>
          </cell>
          <cell r="X193" t="str">
            <v>C</v>
          </cell>
          <cell r="Z193" t="str">
            <v>C</v>
          </cell>
          <cell r="AA193" t="str">
            <v>C</v>
          </cell>
          <cell r="AB193" t="str">
            <v>C</v>
          </cell>
          <cell r="AC193" t="str">
            <v>24AAVFG0143R1ZW</v>
          </cell>
          <cell r="AE193" t="str">
            <v>GUJARAT</v>
          </cell>
          <cell r="AF193" t="str">
            <v>C</v>
          </cell>
          <cell r="AG193">
            <v>200</v>
          </cell>
          <cell r="AH193" t="str">
            <v>Conform</v>
          </cell>
        </row>
        <row r="194">
          <cell r="E194" t="str">
            <v>N-195</v>
          </cell>
          <cell r="F194" t="str">
            <v>Gujarat Energy</v>
          </cell>
          <cell r="G194" t="str">
            <v>B</v>
          </cell>
          <cell r="H194" t="str">
            <v>B</v>
          </cell>
          <cell r="I194" t="str">
            <v>C</v>
          </cell>
          <cell r="J194" t="str">
            <v>Consent</v>
          </cell>
          <cell r="K194" t="str">
            <v>Sole Proprietor</v>
          </cell>
          <cell r="L194" t="str">
            <v>None</v>
          </cell>
          <cell r="M194" t="str">
            <v>C</v>
          </cell>
          <cell r="N194">
            <v>290.70999999999998</v>
          </cell>
          <cell r="P194" t="str">
            <v>A</v>
          </cell>
          <cell r="Q194" t="str">
            <v>SRT-PG-B-208</v>
          </cell>
          <cell r="R194">
            <v>159</v>
          </cell>
          <cell r="S194">
            <v>649.11</v>
          </cell>
          <cell r="T194">
            <v>158</v>
          </cell>
          <cell r="U194">
            <v>645.80999999999995</v>
          </cell>
          <cell r="V194">
            <v>138</v>
          </cell>
          <cell r="W194">
            <v>546.15</v>
          </cell>
          <cell r="X194" t="str">
            <v>C</v>
          </cell>
          <cell r="Y194">
            <v>110.05</v>
          </cell>
          <cell r="Z194" t="str">
            <v>C</v>
          </cell>
          <cell r="AA194" t="str">
            <v>C</v>
          </cell>
          <cell r="AB194" t="str">
            <v>C</v>
          </cell>
          <cell r="AC194" t="str">
            <v>24DENPP2425E1ZL</v>
          </cell>
          <cell r="AE194" t="str">
            <v>GUJARAT</v>
          </cell>
          <cell r="AF194" t="str">
            <v>C</v>
          </cell>
          <cell r="AG194">
            <v>200</v>
          </cell>
          <cell r="AH194" t="str">
            <v>Conform</v>
          </cell>
        </row>
        <row r="195">
          <cell r="E195" t="str">
            <v>N-196</v>
          </cell>
          <cell r="F195" t="str">
            <v>Gurukrupa Solar And Agro Industries</v>
          </cell>
          <cell r="G195" t="str">
            <v>B</v>
          </cell>
          <cell r="H195" t="str">
            <v>B</v>
          </cell>
          <cell r="I195" t="str">
            <v>C</v>
          </cell>
          <cell r="J195" t="str">
            <v>Consent</v>
          </cell>
          <cell r="K195" t="str">
            <v>Partnership firm</v>
          </cell>
          <cell r="L195" t="str">
            <v>None</v>
          </cell>
          <cell r="M195" t="str">
            <v>C</v>
          </cell>
          <cell r="N195">
            <v>151.51499999999999</v>
          </cell>
          <cell r="P195" t="str">
            <v>B</v>
          </cell>
          <cell r="Q195" t="str">
            <v>SRT-PG-B-239</v>
          </cell>
          <cell r="R195">
            <v>150</v>
          </cell>
          <cell r="S195">
            <v>602.79999999999995</v>
          </cell>
          <cell r="T195">
            <v>133</v>
          </cell>
          <cell r="U195">
            <v>524.37</v>
          </cell>
          <cell r="V195">
            <v>83</v>
          </cell>
          <cell r="W195">
            <v>318.19</v>
          </cell>
          <cell r="X195" t="str">
            <v>C</v>
          </cell>
          <cell r="Z195" t="str">
            <v>C</v>
          </cell>
          <cell r="AA195" t="str">
            <v>C</v>
          </cell>
          <cell r="AB195" t="str">
            <v>C</v>
          </cell>
          <cell r="AC195" t="str">
            <v>24AARFG9125H1ZS</v>
          </cell>
          <cell r="AE195" t="str">
            <v>GUJARAT</v>
          </cell>
          <cell r="AF195" t="str">
            <v>C</v>
          </cell>
          <cell r="AG195">
            <v>600</v>
          </cell>
          <cell r="AH195" t="str">
            <v>Conform</v>
          </cell>
        </row>
        <row r="196">
          <cell r="E196" t="str">
            <v>N-197</v>
          </cell>
          <cell r="F196" t="str">
            <v>Gwe Infra Projects Private Limited</v>
          </cell>
          <cell r="G196" t="str">
            <v>A</v>
          </cell>
          <cell r="H196" t="str">
            <v>A</v>
          </cell>
          <cell r="I196" t="str">
            <v>C</v>
          </cell>
          <cell r="J196" t="str">
            <v>Integrator</v>
          </cell>
          <cell r="K196" t="str">
            <v>Private Limited</v>
          </cell>
          <cell r="L196" t="str">
            <v>None</v>
          </cell>
          <cell r="M196" t="str">
            <v>C</v>
          </cell>
          <cell r="N196">
            <v>245.315</v>
          </cell>
          <cell r="P196" t="str">
            <v>A</v>
          </cell>
          <cell r="Q196" t="str">
            <v>SRT-PG-A-175</v>
          </cell>
          <cell r="R196">
            <v>103</v>
          </cell>
          <cell r="S196">
            <v>426.07</v>
          </cell>
          <cell r="T196">
            <v>101</v>
          </cell>
          <cell r="U196">
            <v>413.86</v>
          </cell>
          <cell r="V196">
            <v>100</v>
          </cell>
          <cell r="W196">
            <v>403.96</v>
          </cell>
          <cell r="X196" t="str">
            <v>C</v>
          </cell>
          <cell r="Y196">
            <v>341.44</v>
          </cell>
          <cell r="Z196" t="str">
            <v>C</v>
          </cell>
          <cell r="AA196" t="str">
            <v>C</v>
          </cell>
          <cell r="AB196" t="str">
            <v>C</v>
          </cell>
          <cell r="AC196" t="str">
            <v>24AAGCG8950N1Z2</v>
          </cell>
          <cell r="AE196" t="str">
            <v>GUJARAT</v>
          </cell>
          <cell r="AF196" t="str">
            <v>C</v>
          </cell>
          <cell r="AG196">
            <v>585</v>
          </cell>
          <cell r="AH196" t="str">
            <v>Conform</v>
          </cell>
        </row>
        <row r="197">
          <cell r="E197" t="str">
            <v>N-198</v>
          </cell>
          <cell r="F197" t="str">
            <v>Northgreen Energy Pvt. Ltd.</v>
          </cell>
          <cell r="G197" t="str">
            <v>B</v>
          </cell>
          <cell r="H197" t="str">
            <v>B</v>
          </cell>
          <cell r="I197" t="str">
            <v>C</v>
          </cell>
          <cell r="J197" t="str">
            <v>Consent</v>
          </cell>
          <cell r="K197" t="str">
            <v>Private Limited</v>
          </cell>
          <cell r="L197" t="str">
            <v>None</v>
          </cell>
          <cell r="M197" t="str">
            <v>C</v>
          </cell>
          <cell r="P197" t="str">
            <v>B</v>
          </cell>
          <cell r="Q197" t="str">
            <v>SRT-PG-</v>
          </cell>
          <cell r="X197" t="str">
            <v>C</v>
          </cell>
          <cell r="Z197" t="str">
            <v>C</v>
          </cell>
          <cell r="AA197" t="str">
            <v>C</v>
          </cell>
          <cell r="AB197" t="str">
            <v>C</v>
          </cell>
          <cell r="AC197" t="str">
            <v>24AADCN5227A1Z1</v>
          </cell>
          <cell r="AE197" t="str">
            <v>GUJARAT</v>
          </cell>
          <cell r="AF197" t="str">
            <v>C</v>
          </cell>
          <cell r="AG197">
            <v>250</v>
          </cell>
          <cell r="AH197" t="str">
            <v>Conform</v>
          </cell>
        </row>
        <row r="198">
          <cell r="E198" t="str">
            <v>N-199</v>
          </cell>
          <cell r="F198" t="str">
            <v>Nes Energy Solutions</v>
          </cell>
          <cell r="G198" t="str">
            <v>A</v>
          </cell>
          <cell r="H198" t="str">
            <v>A</v>
          </cell>
          <cell r="I198" t="str">
            <v>C</v>
          </cell>
          <cell r="J198" t="str">
            <v>Integrator</v>
          </cell>
          <cell r="K198" t="str">
            <v>Partnership firm</v>
          </cell>
          <cell r="L198" t="str">
            <v>None</v>
          </cell>
          <cell r="M198" t="str">
            <v>C</v>
          </cell>
          <cell r="N198">
            <v>128.87</v>
          </cell>
          <cell r="P198" t="str">
            <v>B</v>
          </cell>
          <cell r="Q198" t="str">
            <v>SRT-PG-A-379</v>
          </cell>
          <cell r="R198">
            <v>95</v>
          </cell>
          <cell r="S198">
            <v>485.77</v>
          </cell>
          <cell r="T198">
            <v>90</v>
          </cell>
          <cell r="U198">
            <v>461.72</v>
          </cell>
          <cell r="V198">
            <v>63</v>
          </cell>
          <cell r="W198">
            <v>322</v>
          </cell>
          <cell r="X198" t="str">
            <v>C</v>
          </cell>
          <cell r="Y198">
            <v>2611.33</v>
          </cell>
          <cell r="Z198" t="str">
            <v>C</v>
          </cell>
          <cell r="AA198" t="str">
            <v>C</v>
          </cell>
          <cell r="AB198" t="str">
            <v>C</v>
          </cell>
          <cell r="AC198" t="str">
            <v>24AAKFN4160E1Z1</v>
          </cell>
          <cell r="AE198" t="str">
            <v>GUJARAT</v>
          </cell>
          <cell r="AF198" t="str">
            <v>C</v>
          </cell>
          <cell r="AG198">
            <v>800</v>
          </cell>
          <cell r="AH198" t="str">
            <v>Conform</v>
          </cell>
        </row>
        <row r="199">
          <cell r="E199" t="str">
            <v>N-200</v>
          </cell>
          <cell r="F199" t="str">
            <v>Hari Om Engineering</v>
          </cell>
          <cell r="G199" t="str">
            <v>B</v>
          </cell>
          <cell r="H199" t="str">
            <v>B</v>
          </cell>
          <cell r="I199" t="str">
            <v>C</v>
          </cell>
          <cell r="J199" t="str">
            <v>Integrator</v>
          </cell>
          <cell r="K199" t="str">
            <v>Sole Proprietor</v>
          </cell>
          <cell r="L199" t="str">
            <v>None</v>
          </cell>
          <cell r="M199" t="str">
            <v>C</v>
          </cell>
          <cell r="P199" t="str">
            <v>B</v>
          </cell>
          <cell r="X199" t="str">
            <v>C</v>
          </cell>
          <cell r="AB199" t="str">
            <v>C</v>
          </cell>
          <cell r="AC199" t="str">
            <v>24CMPPP2338K1ZM</v>
          </cell>
          <cell r="AE199" t="str">
            <v>GUJARAT</v>
          </cell>
          <cell r="AF199" t="str">
            <v>C</v>
          </cell>
          <cell r="AG199">
            <v>1000</v>
          </cell>
          <cell r="AH199" t="str">
            <v>Conform</v>
          </cell>
        </row>
        <row r="200">
          <cell r="E200" t="str">
            <v>N-201</v>
          </cell>
          <cell r="F200" t="str">
            <v>Hari Om Solar Energy</v>
          </cell>
          <cell r="G200" t="str">
            <v>B</v>
          </cell>
          <cell r="H200" t="str">
            <v>B</v>
          </cell>
          <cell r="I200" t="str">
            <v>C</v>
          </cell>
          <cell r="J200" t="str">
            <v>Integrator</v>
          </cell>
          <cell r="K200" t="str">
            <v>Sole Proprietor</v>
          </cell>
          <cell r="L200" t="str">
            <v>None</v>
          </cell>
          <cell r="M200" t="str">
            <v>C</v>
          </cell>
          <cell r="N200">
            <v>151.31</v>
          </cell>
          <cell r="P200" t="str">
            <v>B</v>
          </cell>
          <cell r="Q200" t="str">
            <v>SRT-PG-B-217</v>
          </cell>
          <cell r="R200">
            <v>143</v>
          </cell>
          <cell r="S200">
            <v>671.68</v>
          </cell>
          <cell r="T200">
            <v>142</v>
          </cell>
          <cell r="U200">
            <v>665.72</v>
          </cell>
          <cell r="V200">
            <v>122</v>
          </cell>
          <cell r="W200">
            <v>555.57000000000005</v>
          </cell>
          <cell r="X200" t="str">
            <v>C</v>
          </cell>
          <cell r="AB200" t="str">
            <v>C</v>
          </cell>
          <cell r="AC200" t="str">
            <v>24ATAPP8360R1Z1</v>
          </cell>
          <cell r="AE200" t="str">
            <v>GUJARAT</v>
          </cell>
          <cell r="AF200" t="str">
            <v>C</v>
          </cell>
          <cell r="AG200">
            <v>675</v>
          </cell>
          <cell r="AH200" t="str">
            <v>Conform</v>
          </cell>
        </row>
        <row r="201">
          <cell r="E201" t="str">
            <v>N-202</v>
          </cell>
          <cell r="F201" t="str">
            <v>Haripriy Industries</v>
          </cell>
          <cell r="G201" t="str">
            <v>A</v>
          </cell>
          <cell r="H201" t="str">
            <v>A</v>
          </cell>
          <cell r="I201" t="str">
            <v>C</v>
          </cell>
          <cell r="J201" t="str">
            <v>Integrator</v>
          </cell>
          <cell r="K201" t="str">
            <v>Sole Proprietor</v>
          </cell>
          <cell r="L201" t="str">
            <v>None</v>
          </cell>
          <cell r="M201" t="str">
            <v>C</v>
          </cell>
          <cell r="N201">
            <v>421.39</v>
          </cell>
          <cell r="P201" t="str">
            <v>A</v>
          </cell>
          <cell r="Q201" t="str">
            <v>SRT-PG-A-163</v>
          </cell>
          <cell r="R201">
            <v>147</v>
          </cell>
          <cell r="S201">
            <v>595.12</v>
          </cell>
          <cell r="T201">
            <v>145</v>
          </cell>
          <cell r="U201">
            <v>584.52</v>
          </cell>
          <cell r="V201">
            <v>105</v>
          </cell>
          <cell r="W201">
            <v>428.62</v>
          </cell>
          <cell r="X201" t="str">
            <v>C</v>
          </cell>
          <cell r="Y201">
            <v>172.35</v>
          </cell>
          <cell r="Z201" t="str">
            <v>C</v>
          </cell>
          <cell r="AA201" t="str">
            <v>C</v>
          </cell>
          <cell r="AB201" t="str">
            <v>C</v>
          </cell>
          <cell r="AC201" t="str">
            <v>24AIXPP1513C1ZE</v>
          </cell>
          <cell r="AE201" t="str">
            <v>GUJARAT</v>
          </cell>
          <cell r="AF201" t="str">
            <v>C</v>
          </cell>
          <cell r="AG201">
            <v>500</v>
          </cell>
          <cell r="AH201" t="str">
            <v>Conform</v>
          </cell>
        </row>
        <row r="202">
          <cell r="E202" t="str">
            <v>N-203</v>
          </cell>
          <cell r="F202" t="str">
            <v>Sarjan Infratech</v>
          </cell>
          <cell r="G202" t="str">
            <v>B</v>
          </cell>
          <cell r="H202" t="str">
            <v>B</v>
          </cell>
          <cell r="I202" t="str">
            <v>C</v>
          </cell>
          <cell r="J202" t="str">
            <v>Integrator</v>
          </cell>
          <cell r="K202" t="str">
            <v>Sole Proprietor</v>
          </cell>
          <cell r="L202" t="str">
            <v>None</v>
          </cell>
          <cell r="M202" t="str">
            <v>C</v>
          </cell>
          <cell r="N202">
            <v>169.6</v>
          </cell>
          <cell r="P202" t="str">
            <v>B</v>
          </cell>
          <cell r="Q202" t="str">
            <v>SRT-PG-B-220</v>
          </cell>
          <cell r="R202">
            <v>54</v>
          </cell>
          <cell r="S202">
            <v>181.9</v>
          </cell>
          <cell r="T202">
            <v>53</v>
          </cell>
          <cell r="U202">
            <v>178.6</v>
          </cell>
          <cell r="V202">
            <v>50</v>
          </cell>
          <cell r="W202">
            <v>169.6</v>
          </cell>
          <cell r="X202" t="str">
            <v>C</v>
          </cell>
          <cell r="AB202" t="str">
            <v>C</v>
          </cell>
          <cell r="AC202" t="str">
            <v>24ASOPP645362ZD</v>
          </cell>
          <cell r="AE202" t="str">
            <v>GUJARAT</v>
          </cell>
          <cell r="AF202" t="str">
            <v>C</v>
          </cell>
          <cell r="AG202">
            <v>1000</v>
          </cell>
          <cell r="AH202" t="str">
            <v>Conform</v>
          </cell>
        </row>
        <row r="203">
          <cell r="E203" t="str">
            <v>N-204</v>
          </cell>
          <cell r="F203" t="str">
            <v>Heaven Solar Energy Private Limited</v>
          </cell>
          <cell r="G203" t="str">
            <v>A</v>
          </cell>
          <cell r="H203" t="str">
            <v>A</v>
          </cell>
          <cell r="I203" t="str">
            <v>C</v>
          </cell>
          <cell r="J203" t="str">
            <v>Integrator</v>
          </cell>
          <cell r="K203" t="str">
            <v>Private Limited</v>
          </cell>
          <cell r="L203" t="str">
            <v>None</v>
          </cell>
          <cell r="M203" t="str">
            <v>C</v>
          </cell>
          <cell r="N203">
            <v>470.61</v>
          </cell>
          <cell r="P203" t="str">
            <v>A</v>
          </cell>
          <cell r="Q203" t="str">
            <v>SRT-PG-B-313</v>
          </cell>
          <cell r="R203">
            <v>237</v>
          </cell>
          <cell r="S203">
            <v>861.1</v>
          </cell>
          <cell r="T203">
            <v>235</v>
          </cell>
          <cell r="U203">
            <v>855.85</v>
          </cell>
          <cell r="V203">
            <v>205</v>
          </cell>
          <cell r="W203">
            <v>743.89</v>
          </cell>
          <cell r="X203" t="str">
            <v>C</v>
          </cell>
          <cell r="Y203">
            <v>155.41</v>
          </cell>
          <cell r="Z203" t="str">
            <v>C</v>
          </cell>
          <cell r="AA203" t="str">
            <v>C</v>
          </cell>
          <cell r="AB203" t="str">
            <v>C</v>
          </cell>
          <cell r="AC203" t="str">
            <v>24AAECH3649D1ZU</v>
          </cell>
          <cell r="AE203" t="str">
            <v>GUJARAT</v>
          </cell>
          <cell r="AF203" t="str">
            <v>C</v>
          </cell>
          <cell r="AG203">
            <v>1500</v>
          </cell>
          <cell r="AH203" t="str">
            <v>Conform</v>
          </cell>
        </row>
        <row r="204">
          <cell r="E204" t="str">
            <v>N-205</v>
          </cell>
          <cell r="F204" t="str">
            <v>Heemsol Energy System Pvt Ltd</v>
          </cell>
          <cell r="G204" t="str">
            <v>A</v>
          </cell>
          <cell r="H204" t="str">
            <v>A</v>
          </cell>
          <cell r="I204" t="str">
            <v>C</v>
          </cell>
          <cell r="J204" t="str">
            <v>Integrator</v>
          </cell>
          <cell r="K204" t="str">
            <v>Sole Proprietor</v>
          </cell>
          <cell r="L204" t="str">
            <v>None</v>
          </cell>
          <cell r="M204" t="str">
            <v>C</v>
          </cell>
          <cell r="N204">
            <v>790</v>
          </cell>
          <cell r="P204" t="str">
            <v>A</v>
          </cell>
          <cell r="Q204" t="str">
            <v>SRT-PG-A-118</v>
          </cell>
          <cell r="R204">
            <v>224</v>
          </cell>
          <cell r="S204">
            <v>816.33</v>
          </cell>
          <cell r="T204">
            <v>219</v>
          </cell>
          <cell r="U204">
            <v>792.28</v>
          </cell>
          <cell r="V204">
            <v>163</v>
          </cell>
          <cell r="W204">
            <v>587.14</v>
          </cell>
          <cell r="X204" t="str">
            <v>C</v>
          </cell>
          <cell r="Y204">
            <v>153.18</v>
          </cell>
          <cell r="Z204" t="str">
            <v>C</v>
          </cell>
          <cell r="AA204" t="str">
            <v>C</v>
          </cell>
          <cell r="AB204" t="str">
            <v>C</v>
          </cell>
          <cell r="AC204" t="str">
            <v>24AAECH0118B1ZG</v>
          </cell>
          <cell r="AE204" t="str">
            <v>GUJARAT</v>
          </cell>
          <cell r="AF204" t="str">
            <v>C</v>
          </cell>
          <cell r="AG204">
            <v>1000</v>
          </cell>
          <cell r="AH204" t="str">
            <v>Conform</v>
          </cell>
        </row>
        <row r="205">
          <cell r="E205" t="str">
            <v>N-206</v>
          </cell>
          <cell r="F205" t="str">
            <v>Helios Natural Energy</v>
          </cell>
          <cell r="G205" t="str">
            <v>A</v>
          </cell>
          <cell r="H205" t="str">
            <v>A</v>
          </cell>
          <cell r="I205" t="str">
            <v>C</v>
          </cell>
          <cell r="J205" t="str">
            <v>Consent</v>
          </cell>
          <cell r="K205" t="str">
            <v>Sole Proprietor</v>
          </cell>
          <cell r="L205" t="str">
            <v>None</v>
          </cell>
          <cell r="M205" t="str">
            <v>C</v>
          </cell>
          <cell r="N205">
            <v>691.15</v>
          </cell>
          <cell r="P205" t="str">
            <v>A</v>
          </cell>
          <cell r="Q205" t="str">
            <v>SRT-PG-A-114</v>
          </cell>
          <cell r="R205">
            <v>825</v>
          </cell>
          <cell r="S205">
            <v>3022.23</v>
          </cell>
          <cell r="T205">
            <v>803</v>
          </cell>
          <cell r="U205">
            <v>2935.3</v>
          </cell>
          <cell r="V205">
            <v>682</v>
          </cell>
          <cell r="W205">
            <v>2450.2399999999998</v>
          </cell>
          <cell r="X205" t="str">
            <v>C</v>
          </cell>
          <cell r="Y205">
            <v>368.57</v>
          </cell>
          <cell r="Z205" t="str">
            <v>C</v>
          </cell>
          <cell r="AA205" t="str">
            <v>C</v>
          </cell>
          <cell r="AB205" t="str">
            <v>C</v>
          </cell>
          <cell r="AC205" t="str">
            <v>24BRZPP7154F126</v>
          </cell>
          <cell r="AE205" t="str">
            <v>GUJARAT</v>
          </cell>
          <cell r="AF205" t="str">
            <v>C</v>
          </cell>
          <cell r="AG205">
            <v>2000</v>
          </cell>
          <cell r="AH205" t="str">
            <v>Conform</v>
          </cell>
        </row>
        <row r="206">
          <cell r="E206" t="str">
            <v>N-207</v>
          </cell>
          <cell r="F206" t="str">
            <v>Helios Selene</v>
          </cell>
          <cell r="G206" t="str">
            <v>B</v>
          </cell>
          <cell r="H206" t="str">
            <v>B</v>
          </cell>
          <cell r="I206" t="str">
            <v>C</v>
          </cell>
          <cell r="J206" t="str">
            <v>Consent</v>
          </cell>
          <cell r="K206" t="str">
            <v>Partnership firm</v>
          </cell>
          <cell r="L206" t="str">
            <v>None</v>
          </cell>
          <cell r="M206" t="str">
            <v>C</v>
          </cell>
          <cell r="N206">
            <v>0</v>
          </cell>
          <cell r="P206" t="str">
            <v>B</v>
          </cell>
          <cell r="Q206" t="str">
            <v>SRT-PG-</v>
          </cell>
          <cell r="X206" t="str">
            <v>C</v>
          </cell>
          <cell r="AB206" t="str">
            <v>C</v>
          </cell>
          <cell r="AC206" t="str">
            <v>24AAMFH0679N1ZV</v>
          </cell>
          <cell r="AE206" t="str">
            <v>GUJARAT</v>
          </cell>
          <cell r="AF206" t="str">
            <v>C</v>
          </cell>
          <cell r="AG206">
            <v>600</v>
          </cell>
          <cell r="AH206" t="str">
            <v>Conform</v>
          </cell>
        </row>
        <row r="207">
          <cell r="E207" t="str">
            <v>N-208</v>
          </cell>
          <cell r="F207" t="str">
            <v>Hi-Watt Projects</v>
          </cell>
          <cell r="G207" t="str">
            <v>B</v>
          </cell>
          <cell r="H207" t="str">
            <v>B</v>
          </cell>
          <cell r="I207" t="str">
            <v>C</v>
          </cell>
          <cell r="J207" t="str">
            <v>Integrator</v>
          </cell>
          <cell r="K207" t="str">
            <v>Sole Proprietor</v>
          </cell>
          <cell r="L207" t="str">
            <v>None</v>
          </cell>
          <cell r="M207" t="str">
            <v>C</v>
          </cell>
          <cell r="P207" t="str">
            <v>B</v>
          </cell>
          <cell r="Q207" t="str">
            <v>SRT-PG-</v>
          </cell>
          <cell r="X207" t="str">
            <v>C</v>
          </cell>
          <cell r="AB207" t="str">
            <v>C</v>
          </cell>
          <cell r="AC207" t="str">
            <v>24CRTPB6719B12W</v>
          </cell>
          <cell r="AE207" t="str">
            <v>GUJARAT</v>
          </cell>
          <cell r="AF207" t="str">
            <v>C</v>
          </cell>
          <cell r="AG207">
            <v>300</v>
          </cell>
          <cell r="AH207" t="str">
            <v>Conform</v>
          </cell>
        </row>
        <row r="208">
          <cell r="E208" t="str">
            <v>N-209</v>
          </cell>
          <cell r="F208" t="str">
            <v>Hi-Tech Energy</v>
          </cell>
          <cell r="G208" t="str">
            <v>B</v>
          </cell>
          <cell r="H208" t="str">
            <v>B</v>
          </cell>
          <cell r="I208" t="str">
            <v>C</v>
          </cell>
          <cell r="J208" t="str">
            <v>Integrator</v>
          </cell>
          <cell r="K208" t="str">
            <v>Partnership firm</v>
          </cell>
          <cell r="L208" t="str">
            <v>None</v>
          </cell>
          <cell r="M208" t="str">
            <v>C</v>
          </cell>
          <cell r="N208">
            <v>208.35</v>
          </cell>
          <cell r="P208" t="str">
            <v>A</v>
          </cell>
          <cell r="Q208" t="str">
            <v>SRT-PG-B-411</v>
          </cell>
          <cell r="R208">
            <v>157</v>
          </cell>
          <cell r="S208">
            <v>563.61</v>
          </cell>
          <cell r="T208">
            <v>155</v>
          </cell>
          <cell r="U208">
            <v>557.01</v>
          </cell>
          <cell r="V208">
            <v>136</v>
          </cell>
          <cell r="W208">
            <v>467.91</v>
          </cell>
          <cell r="X208" t="str">
            <v>C</v>
          </cell>
          <cell r="Z208" t="str">
            <v>C</v>
          </cell>
          <cell r="AA208" t="str">
            <v>C</v>
          </cell>
          <cell r="AB208" t="str">
            <v>C</v>
          </cell>
          <cell r="AC208" t="str">
            <v>24AAKFH6542E1Z1</v>
          </cell>
          <cell r="AE208" t="str">
            <v>GUJARAT</v>
          </cell>
          <cell r="AF208" t="str">
            <v>C</v>
          </cell>
          <cell r="AG208">
            <v>1200</v>
          </cell>
          <cell r="AH208" t="str">
            <v>Conform</v>
          </cell>
        </row>
        <row r="209">
          <cell r="E209" t="str">
            <v>N-210</v>
          </cell>
          <cell r="F209" t="str">
            <v>Hi Tech Transpower Private Limited</v>
          </cell>
          <cell r="G209" t="str">
            <v>A</v>
          </cell>
          <cell r="H209" t="str">
            <v>A</v>
          </cell>
          <cell r="I209" t="str">
            <v>C</v>
          </cell>
          <cell r="J209" t="str">
            <v>Integrator</v>
          </cell>
          <cell r="K209" t="str">
            <v>Private Limited</v>
          </cell>
          <cell r="L209" t="str">
            <v>None</v>
          </cell>
          <cell r="M209" t="str">
            <v>C</v>
          </cell>
          <cell r="N209">
            <v>209.29</v>
          </cell>
          <cell r="P209" t="str">
            <v>A</v>
          </cell>
          <cell r="Q209" t="str">
            <v>SRT-PG-A-235</v>
          </cell>
          <cell r="R209">
            <v>640</v>
          </cell>
          <cell r="S209">
            <v>2072.81</v>
          </cell>
          <cell r="T209">
            <v>619</v>
          </cell>
          <cell r="U209">
            <v>2012.76</v>
          </cell>
          <cell r="V209">
            <v>107</v>
          </cell>
          <cell r="W209">
            <v>351.45</v>
          </cell>
          <cell r="X209" t="str">
            <v>C</v>
          </cell>
          <cell r="Y209">
            <v>5944.33</v>
          </cell>
          <cell r="Z209" t="str">
            <v>C</v>
          </cell>
          <cell r="AA209" t="str">
            <v>C</v>
          </cell>
          <cell r="AB209" t="str">
            <v>C</v>
          </cell>
          <cell r="AC209" t="str">
            <v>24AACCH4690N1Z8</v>
          </cell>
          <cell r="AE209" t="str">
            <v>GUJARAT</v>
          </cell>
          <cell r="AF209" t="str">
            <v>C</v>
          </cell>
          <cell r="AG209">
            <v>3000</v>
          </cell>
          <cell r="AH209" t="str">
            <v>Conform</v>
          </cell>
        </row>
        <row r="210">
          <cell r="E210" t="str">
            <v>N-211</v>
          </cell>
          <cell r="F210" t="str">
            <v>Vaghasia Hitesh B</v>
          </cell>
          <cell r="G210" t="str">
            <v>B</v>
          </cell>
          <cell r="H210" t="str">
            <v>B</v>
          </cell>
          <cell r="I210" t="str">
            <v>C</v>
          </cell>
          <cell r="J210" t="str">
            <v>Integrator</v>
          </cell>
          <cell r="K210" t="str">
            <v>Sole Proprietor</v>
          </cell>
          <cell r="L210" t="str">
            <v>None</v>
          </cell>
          <cell r="M210" t="str">
            <v>C</v>
          </cell>
          <cell r="N210">
            <v>75.53</v>
          </cell>
          <cell r="P210" t="str">
            <v>B</v>
          </cell>
          <cell r="Q210" t="str">
            <v>SRT-PG-B-067</v>
          </cell>
          <cell r="R210">
            <v>211</v>
          </cell>
          <cell r="S210">
            <v>771.66</v>
          </cell>
          <cell r="T210">
            <v>210</v>
          </cell>
          <cell r="U210">
            <v>768.66</v>
          </cell>
          <cell r="V210">
            <v>145</v>
          </cell>
          <cell r="W210">
            <v>524.86</v>
          </cell>
          <cell r="X210" t="str">
            <v>C</v>
          </cell>
          <cell r="Z210" t="str">
            <v>C</v>
          </cell>
          <cell r="AA210" t="str">
            <v>C</v>
          </cell>
          <cell r="AB210" t="str">
            <v>C</v>
          </cell>
          <cell r="AC210" t="str">
            <v>24AECPV9049J1Z0</v>
          </cell>
          <cell r="AE210" t="str">
            <v>GUJARAT</v>
          </cell>
          <cell r="AF210" t="str">
            <v>C</v>
          </cell>
          <cell r="AG210">
            <v>650</v>
          </cell>
          <cell r="AH210" t="str">
            <v>Conform</v>
          </cell>
        </row>
        <row r="211">
          <cell r="E211" t="str">
            <v>N-212</v>
          </cell>
          <cell r="F211" t="str">
            <v>Newyork Eng Co.</v>
          </cell>
          <cell r="G211" t="str">
            <v>B</v>
          </cell>
          <cell r="H211" t="str">
            <v>B</v>
          </cell>
          <cell r="I211" t="str">
            <v>C</v>
          </cell>
          <cell r="J211" t="str">
            <v>Consent</v>
          </cell>
          <cell r="K211" t="str">
            <v>Sole Proprietor</v>
          </cell>
          <cell r="L211" t="str">
            <v>None</v>
          </cell>
          <cell r="M211" t="str">
            <v>C</v>
          </cell>
          <cell r="P211" t="str">
            <v>B</v>
          </cell>
          <cell r="X211" t="str">
            <v>C</v>
          </cell>
          <cell r="Z211" t="str">
            <v>C</v>
          </cell>
          <cell r="AA211" t="str">
            <v>C</v>
          </cell>
          <cell r="AB211" t="str">
            <v>C</v>
          </cell>
          <cell r="AC211" t="str">
            <v>24AAVPT2684C1ZB</v>
          </cell>
          <cell r="AE211" t="str">
            <v>GUJARAT</v>
          </cell>
          <cell r="AF211" t="str">
            <v>C</v>
          </cell>
          <cell r="AG211">
            <v>2500</v>
          </cell>
          <cell r="AH211" t="str">
            <v>Conform</v>
          </cell>
        </row>
        <row r="212">
          <cell r="E212" t="str">
            <v>N-213</v>
          </cell>
          <cell r="F212" t="str">
            <v>Hitesh Light Decoration</v>
          </cell>
          <cell r="G212" t="str">
            <v>B</v>
          </cell>
          <cell r="H212" t="str">
            <v>B</v>
          </cell>
          <cell r="I212" t="str">
            <v>C</v>
          </cell>
          <cell r="J212" t="str">
            <v>Consent</v>
          </cell>
          <cell r="K212" t="str">
            <v>Sole Proprietor</v>
          </cell>
          <cell r="L212" t="str">
            <v>None</v>
          </cell>
          <cell r="M212" t="str">
            <v>C</v>
          </cell>
          <cell r="P212" t="str">
            <v>B</v>
          </cell>
          <cell r="X212" t="str">
            <v>C</v>
          </cell>
          <cell r="Z212" t="str">
            <v>C</v>
          </cell>
          <cell r="AA212" t="str">
            <v>C</v>
          </cell>
          <cell r="AB212" t="str">
            <v>C</v>
          </cell>
          <cell r="AC212" t="str">
            <v>24APAPP0895F1ZY</v>
          </cell>
          <cell r="AE212" t="str">
            <v>GUJARAT</v>
          </cell>
          <cell r="AF212" t="str">
            <v>C</v>
          </cell>
          <cell r="AG212">
            <v>500</v>
          </cell>
          <cell r="AH212" t="str">
            <v>Conform</v>
          </cell>
        </row>
        <row r="213">
          <cell r="E213" t="str">
            <v>N-214</v>
          </cell>
          <cell r="F213" t="str">
            <v>Ohm Electrical Engineer</v>
          </cell>
          <cell r="G213" t="str">
            <v>B</v>
          </cell>
          <cell r="H213" t="str">
            <v>B</v>
          </cell>
          <cell r="I213" t="str">
            <v>C</v>
          </cell>
          <cell r="J213" t="str">
            <v>Consent</v>
          </cell>
          <cell r="K213" t="str">
            <v>Sole Proprietor</v>
          </cell>
          <cell r="L213" t="str">
            <v>None</v>
          </cell>
          <cell r="M213" t="str">
            <v>C</v>
          </cell>
          <cell r="N213">
            <v>82.45</v>
          </cell>
          <cell r="P213" t="str">
            <v>B</v>
          </cell>
          <cell r="Q213" t="str">
            <v>SRT-PG-A-098</v>
          </cell>
          <cell r="R213">
            <v>27</v>
          </cell>
          <cell r="S213">
            <v>135.1</v>
          </cell>
          <cell r="T213">
            <v>27</v>
          </cell>
          <cell r="U213">
            <v>135.1</v>
          </cell>
          <cell r="V213">
            <v>24</v>
          </cell>
          <cell r="W213">
            <v>118.2</v>
          </cell>
          <cell r="X213" t="str">
            <v>C</v>
          </cell>
          <cell r="Z213" t="str">
            <v>C</v>
          </cell>
          <cell r="AA213" t="str">
            <v>C</v>
          </cell>
          <cell r="AB213" t="str">
            <v>C</v>
          </cell>
          <cell r="AC213" t="str">
            <v>24AAMPP2418H1ZQ</v>
          </cell>
          <cell r="AE213" t="str">
            <v>GUJARAT</v>
          </cell>
          <cell r="AF213" t="str">
            <v>C</v>
          </cell>
          <cell r="AG213">
            <v>150</v>
          </cell>
          <cell r="AH213" t="str">
            <v>Conform</v>
          </cell>
        </row>
        <row r="214">
          <cell r="E214" t="str">
            <v>N-215</v>
          </cell>
          <cell r="F214" t="str">
            <v>Urjastrot Enterprise</v>
          </cell>
          <cell r="G214" t="str">
            <v>A</v>
          </cell>
          <cell r="H214" t="str">
            <v>A</v>
          </cell>
          <cell r="I214" t="str">
            <v>C</v>
          </cell>
          <cell r="J214" t="str">
            <v>Integrator</v>
          </cell>
          <cell r="K214" t="str">
            <v>Private Limited</v>
          </cell>
          <cell r="L214" t="str">
            <v>None</v>
          </cell>
          <cell r="M214" t="str">
            <v>C</v>
          </cell>
          <cell r="N214">
            <v>1236.4000000000001</v>
          </cell>
          <cell r="P214" t="str">
            <v>A</v>
          </cell>
          <cell r="Q214" t="str">
            <v>SRT-PG-A-320</v>
          </cell>
          <cell r="R214">
            <v>659</v>
          </cell>
          <cell r="S214">
            <v>2310.4</v>
          </cell>
          <cell r="T214">
            <v>601</v>
          </cell>
          <cell r="U214">
            <v>2108.8000000000002</v>
          </cell>
          <cell r="V214">
            <v>478</v>
          </cell>
          <cell r="W214">
            <v>1694.5</v>
          </cell>
          <cell r="X214" t="str">
            <v>C</v>
          </cell>
          <cell r="Y214">
            <v>175</v>
          </cell>
          <cell r="Z214" t="str">
            <v>C</v>
          </cell>
          <cell r="AA214" t="str">
            <v>C</v>
          </cell>
          <cell r="AB214" t="str">
            <v>C</v>
          </cell>
          <cell r="AC214" t="str">
            <v>24BGZPP9846H1ZE</v>
          </cell>
          <cell r="AE214" t="str">
            <v>GUJARAT</v>
          </cell>
          <cell r="AF214" t="str">
            <v>C</v>
          </cell>
          <cell r="AG214">
            <v>11000</v>
          </cell>
          <cell r="AH214" t="str">
            <v>Conform</v>
          </cell>
        </row>
        <row r="215">
          <cell r="E215" t="str">
            <v>N-216</v>
          </cell>
          <cell r="F215" t="str">
            <v>H &amp; S Enginering</v>
          </cell>
          <cell r="G215" t="str">
            <v>B</v>
          </cell>
          <cell r="H215" t="str">
            <v>B</v>
          </cell>
          <cell r="I215" t="str">
            <v>C</v>
          </cell>
          <cell r="J215" t="str">
            <v>Consent</v>
          </cell>
          <cell r="K215" t="str">
            <v>Partnership firm</v>
          </cell>
          <cell r="L215" t="str">
            <v>None</v>
          </cell>
          <cell r="M215" t="str">
            <v>C</v>
          </cell>
          <cell r="N215">
            <v>152.91</v>
          </cell>
          <cell r="P215" t="str">
            <v>B</v>
          </cell>
          <cell r="Q215" t="str">
            <v>SRT-PG-B-391</v>
          </cell>
          <cell r="R215">
            <v>64</v>
          </cell>
          <cell r="S215">
            <v>199.81</v>
          </cell>
          <cell r="T215">
            <v>64</v>
          </cell>
          <cell r="U215">
            <v>199.81</v>
          </cell>
          <cell r="V215">
            <v>62</v>
          </cell>
          <cell r="W215">
            <v>191.56</v>
          </cell>
          <cell r="X215" t="str">
            <v>C</v>
          </cell>
          <cell r="AB215" t="str">
            <v>C</v>
          </cell>
          <cell r="AC215" t="str">
            <v>24AAMFH3036M1Z8</v>
          </cell>
          <cell r="AE215" t="str">
            <v>GUJARAT</v>
          </cell>
          <cell r="AF215" t="str">
            <v>C</v>
          </cell>
          <cell r="AG215">
            <v>500</v>
          </cell>
          <cell r="AH215" t="str">
            <v>Conform</v>
          </cell>
        </row>
        <row r="216">
          <cell r="E216" t="str">
            <v>N-217</v>
          </cell>
          <cell r="F216" t="str">
            <v>Hypotenuse Energy</v>
          </cell>
          <cell r="G216" t="str">
            <v>B</v>
          </cell>
          <cell r="H216" t="str">
            <v>B</v>
          </cell>
          <cell r="I216" t="str">
            <v>C</v>
          </cell>
          <cell r="J216" t="str">
            <v>Consent</v>
          </cell>
          <cell r="K216" t="str">
            <v>Sole Proprietor</v>
          </cell>
          <cell r="L216" t="str">
            <v>None</v>
          </cell>
          <cell r="M216" t="str">
            <v>C</v>
          </cell>
          <cell r="N216">
            <v>153.28</v>
          </cell>
          <cell r="P216" t="str">
            <v>B</v>
          </cell>
          <cell r="Q216" t="str">
            <v>SRT-PG-B-353</v>
          </cell>
          <cell r="R216">
            <v>72</v>
          </cell>
          <cell r="S216">
            <v>313.17</v>
          </cell>
          <cell r="T216">
            <v>65</v>
          </cell>
          <cell r="U216">
            <v>285.45</v>
          </cell>
          <cell r="V216">
            <v>25</v>
          </cell>
          <cell r="W216">
            <v>104.94</v>
          </cell>
          <cell r="X216" t="str">
            <v>C</v>
          </cell>
          <cell r="Z216" t="str">
            <v>C</v>
          </cell>
          <cell r="AA216" t="str">
            <v>C</v>
          </cell>
          <cell r="AB216" t="str">
            <v>C</v>
          </cell>
          <cell r="AC216" t="str">
            <v>24AYEPP6756A12I</v>
          </cell>
          <cell r="AE216" t="str">
            <v>GUJARAT</v>
          </cell>
          <cell r="AF216" t="str">
            <v>C</v>
          </cell>
          <cell r="AG216">
            <v>150</v>
          </cell>
          <cell r="AH216" t="str">
            <v>Conform</v>
          </cell>
        </row>
        <row r="217">
          <cell r="E217" t="str">
            <v>N-218</v>
          </cell>
          <cell r="F217" t="str">
            <v>Icon Energy</v>
          </cell>
          <cell r="G217" t="str">
            <v>B</v>
          </cell>
          <cell r="H217" t="str">
            <v>B</v>
          </cell>
          <cell r="I217" t="str">
            <v>C</v>
          </cell>
          <cell r="J217" t="str">
            <v>Consent</v>
          </cell>
          <cell r="K217" t="str">
            <v>Sole Proprietor</v>
          </cell>
          <cell r="L217" t="str">
            <v>None</v>
          </cell>
          <cell r="M217" t="str">
            <v>C</v>
          </cell>
          <cell r="N217">
            <v>77.95</v>
          </cell>
          <cell r="P217" t="str">
            <v>B</v>
          </cell>
          <cell r="Q217" t="str">
            <v>SRT-PG-B-091</v>
          </cell>
          <cell r="R217">
            <v>155</v>
          </cell>
          <cell r="S217">
            <v>554.88</v>
          </cell>
          <cell r="T217">
            <v>141</v>
          </cell>
          <cell r="U217">
            <v>506.5</v>
          </cell>
          <cell r="V217">
            <v>139</v>
          </cell>
          <cell r="W217">
            <v>500.28</v>
          </cell>
          <cell r="X217" t="str">
            <v>C</v>
          </cell>
          <cell r="AB217" t="str">
            <v>C</v>
          </cell>
          <cell r="AC217" t="str">
            <v>24DKSPP0519LIZP</v>
          </cell>
          <cell r="AE217" t="str">
            <v>GUJARAT</v>
          </cell>
          <cell r="AF217" t="str">
            <v>C</v>
          </cell>
          <cell r="AG217">
            <v>50</v>
          </cell>
          <cell r="AH217" t="str">
            <v>Conform</v>
          </cell>
        </row>
        <row r="218">
          <cell r="E218" t="str">
            <v>N-219</v>
          </cell>
          <cell r="F218" t="str">
            <v>Icon Solar En Power Technologies Private Limited</v>
          </cell>
          <cell r="G218" t="str">
            <v>B</v>
          </cell>
          <cell r="H218" t="str">
            <v>B</v>
          </cell>
          <cell r="I218" t="str">
            <v>C</v>
          </cell>
          <cell r="J218" t="str">
            <v>Manufacturer</v>
          </cell>
          <cell r="K218" t="str">
            <v>Private Limited</v>
          </cell>
          <cell r="L218" t="str">
            <v>None</v>
          </cell>
          <cell r="M218" t="str">
            <v>C</v>
          </cell>
          <cell r="P218" t="str">
            <v>B</v>
          </cell>
          <cell r="Q218" t="str">
            <v>SRT-PG-</v>
          </cell>
          <cell r="X218" t="str">
            <v>C</v>
          </cell>
          <cell r="AB218" t="str">
            <v>C</v>
          </cell>
          <cell r="AC218" t="str">
            <v>22AADCI5761L1ZG</v>
          </cell>
          <cell r="AE218" t="str">
            <v>CHATTISGADH</v>
          </cell>
          <cell r="AF218" t="str">
            <v>C</v>
          </cell>
          <cell r="AG218">
            <v>50</v>
          </cell>
          <cell r="AH218" t="str">
            <v>Conform</v>
          </cell>
        </row>
        <row r="219">
          <cell r="E219" t="str">
            <v>N-220</v>
          </cell>
          <cell r="F219" t="str">
            <v>Imperium Powertech</v>
          </cell>
          <cell r="G219" t="str">
            <v>B</v>
          </cell>
          <cell r="H219" t="str">
            <v>B</v>
          </cell>
          <cell r="I219" t="str">
            <v>C</v>
          </cell>
          <cell r="J219" t="str">
            <v>Consent</v>
          </cell>
          <cell r="K219" t="str">
            <v>Sole Proprietor</v>
          </cell>
          <cell r="L219" t="str">
            <v>None</v>
          </cell>
          <cell r="M219" t="str">
            <v>C</v>
          </cell>
          <cell r="P219" t="str">
            <v>B</v>
          </cell>
          <cell r="X219" t="str">
            <v>C</v>
          </cell>
          <cell r="AB219" t="str">
            <v>C</v>
          </cell>
          <cell r="AC219" t="str">
            <v>24ASJPP6506B1ZZ</v>
          </cell>
          <cell r="AE219" t="str">
            <v>GUJARAT</v>
          </cell>
          <cell r="AF219" t="str">
            <v>C</v>
          </cell>
          <cell r="AG219">
            <v>750</v>
          </cell>
          <cell r="AH219" t="str">
            <v>Conform</v>
          </cell>
        </row>
        <row r="220">
          <cell r="E220" t="str">
            <v>N-221</v>
          </cell>
          <cell r="F220" t="str">
            <v>Gensol Engineering Private Limited</v>
          </cell>
          <cell r="G220" t="str">
            <v>A</v>
          </cell>
          <cell r="H220" t="str">
            <v>A</v>
          </cell>
          <cell r="I220" t="str">
            <v>C</v>
          </cell>
          <cell r="J220" t="str">
            <v>Integrator</v>
          </cell>
          <cell r="K220" t="str">
            <v>Public Limited</v>
          </cell>
          <cell r="L220" t="str">
            <v>None</v>
          </cell>
          <cell r="M220" t="str">
            <v>C</v>
          </cell>
          <cell r="O220">
            <v>2049.12</v>
          </cell>
          <cell r="P220" t="str">
            <v>A</v>
          </cell>
          <cell r="Q220" t="str">
            <v>SRT-PG-</v>
          </cell>
          <cell r="X220" t="str">
            <v>C</v>
          </cell>
          <cell r="Y220">
            <v>7313</v>
          </cell>
          <cell r="Z220" t="str">
            <v>C</v>
          </cell>
          <cell r="AA220" t="str">
            <v>C</v>
          </cell>
          <cell r="AB220" t="str">
            <v>C</v>
          </cell>
          <cell r="AC220" t="str">
            <v>24AAECG9092M1Z3</v>
          </cell>
          <cell r="AE220" t="str">
            <v>GUJARAT</v>
          </cell>
          <cell r="AF220" t="str">
            <v>C</v>
          </cell>
          <cell r="AG220">
            <v>550</v>
          </cell>
          <cell r="AH220" t="str">
            <v>Conform</v>
          </cell>
        </row>
        <row r="221">
          <cell r="E221" t="str">
            <v>N-222</v>
          </cell>
          <cell r="F221" t="str">
            <v>Infinity Solar</v>
          </cell>
          <cell r="G221" t="str">
            <v>A</v>
          </cell>
          <cell r="H221" t="str">
            <v>B</v>
          </cell>
          <cell r="I221" t="str">
            <v>C</v>
          </cell>
          <cell r="J221" t="str">
            <v>Integrator</v>
          </cell>
          <cell r="K221" t="str">
            <v>Partnership firm</v>
          </cell>
          <cell r="L221" t="str">
            <v>None</v>
          </cell>
          <cell r="M221" t="str">
            <v>C</v>
          </cell>
          <cell r="N221">
            <v>251.21</v>
          </cell>
          <cell r="P221" t="str">
            <v>A</v>
          </cell>
          <cell r="Q221" t="str">
            <v>SRT-PG-B-344</v>
          </cell>
          <cell r="R221">
            <v>161</v>
          </cell>
          <cell r="S221">
            <v>667.85</v>
          </cell>
          <cell r="T221">
            <v>159</v>
          </cell>
          <cell r="U221">
            <v>662.65</v>
          </cell>
          <cell r="V221">
            <v>118</v>
          </cell>
          <cell r="W221">
            <v>502.7</v>
          </cell>
          <cell r="X221" t="str">
            <v>C</v>
          </cell>
          <cell r="Y221">
            <v>570</v>
          </cell>
          <cell r="Z221" t="str">
            <v>C</v>
          </cell>
          <cell r="AA221" t="str">
            <v>C</v>
          </cell>
          <cell r="AB221" t="str">
            <v>C</v>
          </cell>
          <cell r="AC221" t="str">
            <v>24AAHFI0372C1ZW</v>
          </cell>
          <cell r="AE221" t="str">
            <v>GUJARAT</v>
          </cell>
          <cell r="AF221" t="str">
            <v>C</v>
          </cell>
          <cell r="AG221">
            <v>2000</v>
          </cell>
          <cell r="AH221" t="str">
            <v>Conform</v>
          </cell>
        </row>
        <row r="222">
          <cell r="E222" t="str">
            <v>N-223</v>
          </cell>
          <cell r="F222" t="str">
            <v>Infinity Solar</v>
          </cell>
          <cell r="G222" t="str">
            <v>B</v>
          </cell>
          <cell r="H222" t="str">
            <v>B</v>
          </cell>
          <cell r="I222" t="str">
            <v>C</v>
          </cell>
          <cell r="J222" t="str">
            <v>Consent</v>
          </cell>
          <cell r="K222" t="str">
            <v>Sole Proprietor</v>
          </cell>
          <cell r="L222" t="str">
            <v>None</v>
          </cell>
          <cell r="M222" t="str">
            <v>C</v>
          </cell>
          <cell r="P222" t="str">
            <v>B</v>
          </cell>
          <cell r="X222" t="str">
            <v>C</v>
          </cell>
          <cell r="Z222" t="str">
            <v>C</v>
          </cell>
          <cell r="AA222" t="str">
            <v>C</v>
          </cell>
          <cell r="AB222" t="str">
            <v>C</v>
          </cell>
          <cell r="AC222" t="str">
            <v>24BUYPA7306N1Z5</v>
          </cell>
          <cell r="AE222" t="str">
            <v>GUJARAT</v>
          </cell>
          <cell r="AF222" t="str">
            <v>C</v>
          </cell>
          <cell r="AG222">
            <v>1000</v>
          </cell>
          <cell r="AH222" t="str">
            <v>Conform</v>
          </cell>
        </row>
        <row r="223">
          <cell r="E223" t="str">
            <v>N-224</v>
          </cell>
          <cell r="F223" t="str">
            <v>Innovegic</v>
          </cell>
          <cell r="G223" t="str">
            <v>B</v>
          </cell>
          <cell r="H223" t="str">
            <v>B</v>
          </cell>
          <cell r="I223" t="str">
            <v>C</v>
          </cell>
          <cell r="J223" t="str">
            <v>Consent</v>
          </cell>
          <cell r="K223" t="str">
            <v>Sole Proprietor</v>
          </cell>
          <cell r="L223" t="str">
            <v>None</v>
          </cell>
          <cell r="M223" t="str">
            <v>C</v>
          </cell>
          <cell r="N223">
            <v>153.12</v>
          </cell>
          <cell r="O223">
            <v>0</v>
          </cell>
          <cell r="P223" t="str">
            <v>B</v>
          </cell>
          <cell r="Q223" t="str">
            <v>SRT-PG-B-367</v>
          </cell>
          <cell r="R223">
            <v>106</v>
          </cell>
          <cell r="S223">
            <v>352.44</v>
          </cell>
          <cell r="T223">
            <v>105</v>
          </cell>
          <cell r="U223">
            <v>349.47</v>
          </cell>
          <cell r="V223">
            <v>53</v>
          </cell>
          <cell r="W223">
            <v>167.97</v>
          </cell>
          <cell r="X223" t="str">
            <v>C</v>
          </cell>
          <cell r="Y223">
            <v>0</v>
          </cell>
          <cell r="AA223" t="str">
            <v>C</v>
          </cell>
          <cell r="AB223" t="str">
            <v>C</v>
          </cell>
          <cell r="AC223" t="str">
            <v>24AJIPA6900A1Z1</v>
          </cell>
          <cell r="AE223" t="str">
            <v>GUJARAT</v>
          </cell>
          <cell r="AF223" t="str">
            <v>C</v>
          </cell>
          <cell r="AG223">
            <v>100</v>
          </cell>
          <cell r="AH223" t="str">
            <v>Conform</v>
          </cell>
        </row>
        <row r="224">
          <cell r="E224" t="str">
            <v>N-225</v>
          </cell>
          <cell r="F224" t="str">
            <v>Inox Solar Energy</v>
          </cell>
          <cell r="G224" t="str">
            <v>B</v>
          </cell>
          <cell r="H224" t="str">
            <v>B</v>
          </cell>
          <cell r="I224" t="str">
            <v>C</v>
          </cell>
          <cell r="J224" t="str">
            <v>Consent</v>
          </cell>
          <cell r="K224" t="str">
            <v>Partnership firm</v>
          </cell>
          <cell r="L224" t="str">
            <v>None</v>
          </cell>
          <cell r="M224" t="str">
            <v>C</v>
          </cell>
          <cell r="N224">
            <v>227.47</v>
          </cell>
          <cell r="P224" t="str">
            <v>A</v>
          </cell>
          <cell r="Q224" t="str">
            <v>SRT-PG-B-130</v>
          </cell>
          <cell r="R224">
            <v>177</v>
          </cell>
          <cell r="S224">
            <v>677.04</v>
          </cell>
          <cell r="T224">
            <v>176</v>
          </cell>
          <cell r="U224">
            <v>672.09</v>
          </cell>
          <cell r="V224">
            <v>147</v>
          </cell>
          <cell r="W224">
            <v>558.9</v>
          </cell>
          <cell r="X224" t="str">
            <v>C</v>
          </cell>
          <cell r="AB224" t="str">
            <v>C</v>
          </cell>
          <cell r="AC224" t="str">
            <v>24AAGFI4456G1ZG</v>
          </cell>
          <cell r="AE224" t="str">
            <v>GUJARAT</v>
          </cell>
          <cell r="AF224" t="str">
            <v>C</v>
          </cell>
          <cell r="AG224">
            <v>250</v>
          </cell>
          <cell r="AH224" t="str">
            <v>Conform</v>
          </cell>
        </row>
        <row r="225">
          <cell r="E225" t="str">
            <v>N-227</v>
          </cell>
          <cell r="F225" t="str">
            <v>Inventrik Enterprise</v>
          </cell>
          <cell r="G225" t="str">
            <v>A</v>
          </cell>
          <cell r="H225" t="str">
            <v>A</v>
          </cell>
          <cell r="I225" t="str">
            <v>C</v>
          </cell>
          <cell r="J225" t="str">
            <v>Integrator</v>
          </cell>
          <cell r="K225" t="str">
            <v>Partnership firm</v>
          </cell>
          <cell r="L225" t="str">
            <v>None</v>
          </cell>
          <cell r="M225" t="str">
            <v>C</v>
          </cell>
          <cell r="N225">
            <v>261.49</v>
          </cell>
          <cell r="P225" t="str">
            <v>A</v>
          </cell>
          <cell r="Q225" t="str">
            <v>SRT-PG-B-285</v>
          </cell>
          <cell r="R225">
            <v>137</v>
          </cell>
          <cell r="S225">
            <v>425.15</v>
          </cell>
          <cell r="T225">
            <v>135</v>
          </cell>
          <cell r="U225">
            <v>416.9</v>
          </cell>
          <cell r="V225">
            <v>106</v>
          </cell>
          <cell r="W225">
            <v>332.53</v>
          </cell>
          <cell r="X225" t="str">
            <v>C</v>
          </cell>
          <cell r="Y225">
            <v>151.44999999999999</v>
          </cell>
          <cell r="Z225" t="str">
            <v>C</v>
          </cell>
          <cell r="AA225" t="str">
            <v>C</v>
          </cell>
          <cell r="AB225" t="str">
            <v>C</v>
          </cell>
          <cell r="AC225" t="str">
            <v>24AADFI8168A1ZM</v>
          </cell>
          <cell r="AE225" t="str">
            <v>GUJARAT</v>
          </cell>
          <cell r="AF225" t="str">
            <v>C</v>
          </cell>
          <cell r="AG225">
            <v>1500</v>
          </cell>
          <cell r="AH225" t="str">
            <v>Conform</v>
          </cell>
        </row>
        <row r="226">
          <cell r="E226" t="str">
            <v>N-228</v>
          </cell>
          <cell r="F226" t="str">
            <v>Isn Softech Private Limited</v>
          </cell>
          <cell r="G226" t="str">
            <v>B</v>
          </cell>
          <cell r="H226" t="str">
            <v>B</v>
          </cell>
          <cell r="I226" t="str">
            <v>C</v>
          </cell>
          <cell r="J226" t="str">
            <v>Consent</v>
          </cell>
          <cell r="K226" t="str">
            <v>Sole Proprietor</v>
          </cell>
          <cell r="L226" t="str">
            <v>None</v>
          </cell>
          <cell r="M226" t="str">
            <v>C</v>
          </cell>
          <cell r="P226" t="str">
            <v>B</v>
          </cell>
          <cell r="Q226" t="str">
            <v>SRT-PG-</v>
          </cell>
          <cell r="X226" t="str">
            <v>C</v>
          </cell>
          <cell r="AB226" t="str">
            <v>C</v>
          </cell>
          <cell r="AC226" t="str">
            <v>24AAPCI0051K1ZN</v>
          </cell>
          <cell r="AE226" t="str">
            <v>GUJARAT</v>
          </cell>
          <cell r="AF226" t="str">
            <v>C</v>
          </cell>
          <cell r="AG226">
            <v>500</v>
          </cell>
          <cell r="AH226" t="str">
            <v>Conform</v>
          </cell>
        </row>
        <row r="227">
          <cell r="E227" t="str">
            <v>N-229</v>
          </cell>
          <cell r="F227" t="str">
            <v>Italiya Solar</v>
          </cell>
          <cell r="G227" t="str">
            <v>B</v>
          </cell>
          <cell r="H227" t="str">
            <v>B</v>
          </cell>
          <cell r="I227" t="str">
            <v>C</v>
          </cell>
          <cell r="J227" t="str">
            <v>Consent</v>
          </cell>
          <cell r="K227" t="str">
            <v>Sole Proprietor</v>
          </cell>
          <cell r="L227" t="str">
            <v>None</v>
          </cell>
          <cell r="M227" t="str">
            <v>C</v>
          </cell>
          <cell r="N227">
            <v>289</v>
          </cell>
          <cell r="O227">
            <v>0</v>
          </cell>
          <cell r="P227" t="str">
            <v>A</v>
          </cell>
          <cell r="Q227" t="str">
            <v>SRT-PG-B-288</v>
          </cell>
          <cell r="R227">
            <v>80</v>
          </cell>
          <cell r="S227">
            <v>399.15</v>
          </cell>
          <cell r="T227">
            <v>72</v>
          </cell>
          <cell r="U227">
            <v>349.18</v>
          </cell>
          <cell r="V227">
            <v>54</v>
          </cell>
          <cell r="W227">
            <v>246.8</v>
          </cell>
          <cell r="X227" t="str">
            <v>C</v>
          </cell>
          <cell r="Y227">
            <v>0</v>
          </cell>
          <cell r="Z227" t="str">
            <v>C</v>
          </cell>
          <cell r="AB227" t="str">
            <v>C</v>
          </cell>
          <cell r="AC227" t="str">
            <v>24AHOPI7649Q17F</v>
          </cell>
          <cell r="AE227" t="str">
            <v>GUJARAT</v>
          </cell>
          <cell r="AF227" t="str">
            <v>C</v>
          </cell>
          <cell r="AG227">
            <v>600</v>
          </cell>
          <cell r="AH227" t="str">
            <v>Conform</v>
          </cell>
        </row>
        <row r="228">
          <cell r="E228" t="str">
            <v>N-230</v>
          </cell>
          <cell r="F228" t="str">
            <v>J K Enterprise</v>
          </cell>
          <cell r="G228" t="str">
            <v>B</v>
          </cell>
          <cell r="H228" t="str">
            <v>B</v>
          </cell>
          <cell r="I228" t="str">
            <v>C</v>
          </cell>
          <cell r="J228" t="str">
            <v>Consent</v>
          </cell>
          <cell r="K228" t="str">
            <v>Partnership firm</v>
          </cell>
          <cell r="L228" t="str">
            <v>None</v>
          </cell>
          <cell r="M228" t="str">
            <v>C</v>
          </cell>
          <cell r="P228" t="str">
            <v>B</v>
          </cell>
          <cell r="Q228" t="str">
            <v>SRT-PG-</v>
          </cell>
          <cell r="X228" t="str">
            <v>C</v>
          </cell>
          <cell r="Z228" t="str">
            <v>C</v>
          </cell>
          <cell r="AB228" t="str">
            <v>C</v>
          </cell>
          <cell r="AC228" t="str">
            <v>24AADFJ7610A17O</v>
          </cell>
          <cell r="AE228" t="str">
            <v>GUJARAT</v>
          </cell>
          <cell r="AF228" t="str">
            <v>C</v>
          </cell>
          <cell r="AG228">
            <v>7200</v>
          </cell>
          <cell r="AH228" t="str">
            <v>Conform</v>
          </cell>
        </row>
        <row r="229">
          <cell r="E229" t="str">
            <v>N-231</v>
          </cell>
          <cell r="F229" t="str">
            <v>Jaiganga Solar Energy Private Limited</v>
          </cell>
          <cell r="G229" t="str">
            <v>B</v>
          </cell>
          <cell r="H229" t="str">
            <v>B</v>
          </cell>
          <cell r="I229" t="str">
            <v>C</v>
          </cell>
          <cell r="J229" t="str">
            <v>Consent</v>
          </cell>
          <cell r="K229" t="str">
            <v>Private Limited</v>
          </cell>
          <cell r="L229" t="str">
            <v>None</v>
          </cell>
          <cell r="M229" t="str">
            <v>C</v>
          </cell>
          <cell r="N229">
            <v>288.64999999999998</v>
          </cell>
          <cell r="P229" t="str">
            <v>A</v>
          </cell>
          <cell r="Q229" t="str">
            <v>SRT-PG-A-282</v>
          </cell>
          <cell r="R229">
            <v>98</v>
          </cell>
          <cell r="S229">
            <v>349.2</v>
          </cell>
          <cell r="T229">
            <v>98</v>
          </cell>
          <cell r="U229">
            <v>349.2</v>
          </cell>
          <cell r="V229">
            <v>92</v>
          </cell>
          <cell r="W229">
            <v>325.44</v>
          </cell>
          <cell r="X229" t="str">
            <v>C</v>
          </cell>
          <cell r="Z229" t="str">
            <v>C</v>
          </cell>
          <cell r="AB229" t="str">
            <v>C</v>
          </cell>
          <cell r="AC229" t="str">
            <v>24AACCJ6276C17R</v>
          </cell>
          <cell r="AE229" t="str">
            <v>GUJARAT</v>
          </cell>
          <cell r="AF229" t="str">
            <v>C</v>
          </cell>
          <cell r="AG229">
            <v>500</v>
          </cell>
          <cell r="AH229" t="str">
            <v>Conform</v>
          </cell>
        </row>
        <row r="230">
          <cell r="E230" t="str">
            <v>N-232</v>
          </cell>
          <cell r="F230" t="str">
            <v>Jaimaxsunbimprivate Limited</v>
          </cell>
          <cell r="G230" t="str">
            <v>A</v>
          </cell>
          <cell r="H230" t="str">
            <v>A</v>
          </cell>
          <cell r="I230" t="str">
            <v>C</v>
          </cell>
          <cell r="J230" t="str">
            <v>Integrator</v>
          </cell>
          <cell r="K230" t="str">
            <v>Sole Proprietor</v>
          </cell>
          <cell r="L230" t="str">
            <v>None</v>
          </cell>
          <cell r="M230" t="str">
            <v>C</v>
          </cell>
          <cell r="N230">
            <v>1773.04</v>
          </cell>
          <cell r="P230" t="str">
            <v>A</v>
          </cell>
          <cell r="Q230" t="str">
            <v>SRT-PG-A-377</v>
          </cell>
          <cell r="R230">
            <v>1164</v>
          </cell>
          <cell r="S230">
            <v>4104.97</v>
          </cell>
          <cell r="T230">
            <v>1071</v>
          </cell>
          <cell r="U230">
            <v>3774.17</v>
          </cell>
          <cell r="V230">
            <v>497</v>
          </cell>
          <cell r="W230">
            <v>1773.04</v>
          </cell>
          <cell r="X230" t="str">
            <v>C</v>
          </cell>
          <cell r="Y230">
            <v>326.19</v>
          </cell>
          <cell r="Z230" t="str">
            <v>C</v>
          </cell>
          <cell r="AA230" t="str">
            <v>C</v>
          </cell>
          <cell r="AB230" t="str">
            <v>C</v>
          </cell>
          <cell r="AC230" t="str">
            <v>24AADCJ5884H1ZC</v>
          </cell>
          <cell r="AE230" t="str">
            <v>GUJARAT</v>
          </cell>
          <cell r="AF230" t="str">
            <v>C</v>
          </cell>
          <cell r="AG230">
            <v>4000</v>
          </cell>
          <cell r="AH230" t="str">
            <v>Conform</v>
          </cell>
        </row>
        <row r="231">
          <cell r="E231" t="str">
            <v>N-233</v>
          </cell>
          <cell r="F231" t="str">
            <v>Jalark Solar Solutions Opc Private Limited</v>
          </cell>
          <cell r="G231" t="str">
            <v>A</v>
          </cell>
          <cell r="H231" t="str">
            <v>B</v>
          </cell>
          <cell r="I231" t="str">
            <v>C</v>
          </cell>
          <cell r="J231" t="str">
            <v>Integrator</v>
          </cell>
          <cell r="K231" t="str">
            <v>Private Limited</v>
          </cell>
          <cell r="L231" t="str">
            <v>None</v>
          </cell>
          <cell r="M231" t="str">
            <v>C</v>
          </cell>
          <cell r="N231">
            <v>1116.7</v>
          </cell>
          <cell r="P231" t="str">
            <v>A</v>
          </cell>
          <cell r="Q231" t="str">
            <v>SRT-PG-A-190</v>
          </cell>
          <cell r="R231">
            <v>549</v>
          </cell>
          <cell r="S231">
            <v>2022.93</v>
          </cell>
          <cell r="T231">
            <v>541</v>
          </cell>
          <cell r="U231">
            <v>1998.18</v>
          </cell>
          <cell r="V231">
            <v>305</v>
          </cell>
          <cell r="W231">
            <v>1116.7</v>
          </cell>
          <cell r="X231" t="str">
            <v>C</v>
          </cell>
          <cell r="Y231">
            <v>124.6</v>
          </cell>
          <cell r="Z231" t="str">
            <v>C</v>
          </cell>
          <cell r="AA231" t="str">
            <v>C</v>
          </cell>
          <cell r="AB231" t="str">
            <v>C</v>
          </cell>
          <cell r="AC231" t="str">
            <v>24AABCJ8794Q1ZM</v>
          </cell>
          <cell r="AE231" t="str">
            <v>GUJARAT</v>
          </cell>
          <cell r="AF231" t="str">
            <v>C</v>
          </cell>
          <cell r="AG231">
            <v>2000</v>
          </cell>
          <cell r="AH231" t="str">
            <v>Conform</v>
          </cell>
        </row>
        <row r="232">
          <cell r="E232" t="str">
            <v>N-234</v>
          </cell>
          <cell r="F232" t="str">
            <v>Jalaram Tv Center</v>
          </cell>
          <cell r="G232" t="str">
            <v>A</v>
          </cell>
          <cell r="H232" t="str">
            <v>B</v>
          </cell>
          <cell r="I232" t="str">
            <v>C</v>
          </cell>
          <cell r="J232" t="str">
            <v>Integrator</v>
          </cell>
          <cell r="K232" t="str">
            <v>Sole Proprietor</v>
          </cell>
          <cell r="L232" t="str">
            <v>None</v>
          </cell>
          <cell r="M232" t="str">
            <v>C</v>
          </cell>
          <cell r="N232">
            <v>289.22000000000003</v>
          </cell>
          <cell r="P232" t="str">
            <v>A</v>
          </cell>
          <cell r="Q232" t="str">
            <v>SRT-PG-B-458</v>
          </cell>
          <cell r="R232">
            <v>143</v>
          </cell>
          <cell r="S232">
            <v>566.79999999999995</v>
          </cell>
          <cell r="T232">
            <v>134</v>
          </cell>
          <cell r="U232">
            <v>537.5</v>
          </cell>
          <cell r="V232">
            <v>79</v>
          </cell>
          <cell r="W232">
            <v>289.22000000000003</v>
          </cell>
          <cell r="X232" t="str">
            <v>C</v>
          </cell>
          <cell r="Y232">
            <v>82.8</v>
          </cell>
          <cell r="Z232" t="str">
            <v>C</v>
          </cell>
          <cell r="AA232" t="str">
            <v>C</v>
          </cell>
          <cell r="AB232" t="str">
            <v>C</v>
          </cell>
          <cell r="AC232" t="str">
            <v>24ADBPM0718M1ZO</v>
          </cell>
          <cell r="AE232" t="str">
            <v>GUJARAT</v>
          </cell>
          <cell r="AF232" t="str">
            <v>C</v>
          </cell>
          <cell r="AG232">
            <v>360</v>
          </cell>
          <cell r="AH232" t="str">
            <v>Conform</v>
          </cell>
        </row>
        <row r="233">
          <cell r="E233" t="str">
            <v>N-235</v>
          </cell>
          <cell r="F233" t="str">
            <v>Jansa Solar Solutions Pvt Limited</v>
          </cell>
          <cell r="G233" t="str">
            <v>B</v>
          </cell>
          <cell r="H233" t="str">
            <v>B</v>
          </cell>
          <cell r="I233" t="str">
            <v>C</v>
          </cell>
          <cell r="J233" t="str">
            <v>Integrator</v>
          </cell>
          <cell r="K233" t="str">
            <v>Private Limited</v>
          </cell>
          <cell r="L233" t="str">
            <v>None</v>
          </cell>
          <cell r="M233" t="str">
            <v>C</v>
          </cell>
          <cell r="N233">
            <v>279.01</v>
          </cell>
          <cell r="P233" t="str">
            <v>A</v>
          </cell>
          <cell r="Q233" t="str">
            <v>SRT-PG-B-247</v>
          </cell>
          <cell r="R233">
            <v>101</v>
          </cell>
          <cell r="S233">
            <v>481.56</v>
          </cell>
          <cell r="T233">
            <v>89</v>
          </cell>
          <cell r="U233">
            <v>422.68</v>
          </cell>
          <cell r="V233">
            <v>46</v>
          </cell>
          <cell r="W233">
            <v>209</v>
          </cell>
          <cell r="X233" t="str">
            <v>C</v>
          </cell>
          <cell r="Z233" t="str">
            <v>C</v>
          </cell>
          <cell r="AA233" t="str">
            <v>C</v>
          </cell>
          <cell r="AB233" t="str">
            <v>C</v>
          </cell>
          <cell r="AC233" t="str">
            <v>24AAECJ3036C1Z5</v>
          </cell>
          <cell r="AE233" t="str">
            <v>GUJARAT</v>
          </cell>
          <cell r="AF233" t="str">
            <v>C</v>
          </cell>
          <cell r="AG233">
            <v>200</v>
          </cell>
          <cell r="AH233" t="str">
            <v>Conform</v>
          </cell>
        </row>
        <row r="234">
          <cell r="E234" t="str">
            <v>N-236</v>
          </cell>
          <cell r="F234" t="str">
            <v>Enjoy Technology</v>
          </cell>
          <cell r="G234" t="str">
            <v>A</v>
          </cell>
          <cell r="H234" t="str">
            <v>A</v>
          </cell>
          <cell r="I234" t="str">
            <v>C</v>
          </cell>
          <cell r="J234" t="str">
            <v>Integrator</v>
          </cell>
          <cell r="K234" t="str">
            <v>Sole Proprietor</v>
          </cell>
          <cell r="L234" t="str">
            <v>None</v>
          </cell>
          <cell r="M234" t="str">
            <v>C</v>
          </cell>
          <cell r="N234">
            <v>1126.8</v>
          </cell>
          <cell r="P234" t="str">
            <v>A</v>
          </cell>
          <cell r="Q234" t="str">
            <v>SRT-PG-A-319</v>
          </cell>
          <cell r="R234">
            <v>532</v>
          </cell>
          <cell r="S234">
            <v>1898.29</v>
          </cell>
          <cell r="T234">
            <v>471</v>
          </cell>
          <cell r="U234">
            <v>1680.37</v>
          </cell>
          <cell r="V234">
            <v>340</v>
          </cell>
          <cell r="W234">
            <v>1171.04</v>
          </cell>
          <cell r="X234" t="str">
            <v>C</v>
          </cell>
          <cell r="Y234">
            <v>165.39</v>
          </cell>
          <cell r="Z234" t="str">
            <v>C</v>
          </cell>
          <cell r="AA234" t="str">
            <v>C</v>
          </cell>
          <cell r="AB234" t="str">
            <v>C</v>
          </cell>
          <cell r="AC234" t="str">
            <v>24AKMPD0075E1ZM</v>
          </cell>
          <cell r="AE234" t="str">
            <v>GUJARAT</v>
          </cell>
          <cell r="AF234" t="str">
            <v>C</v>
          </cell>
          <cell r="AG234">
            <v>4000</v>
          </cell>
          <cell r="AH234" t="str">
            <v>Conform</v>
          </cell>
        </row>
        <row r="235">
          <cell r="E235" t="str">
            <v>N-237</v>
          </cell>
          <cell r="F235" t="str">
            <v>Raijin Solar Energy Llp</v>
          </cell>
          <cell r="G235" t="str">
            <v>B</v>
          </cell>
          <cell r="H235" t="str">
            <v>B</v>
          </cell>
          <cell r="I235" t="str">
            <v>C</v>
          </cell>
          <cell r="J235" t="str">
            <v>Consent</v>
          </cell>
          <cell r="K235" t="str">
            <v>Partnership firm</v>
          </cell>
          <cell r="L235" t="str">
            <v>None</v>
          </cell>
          <cell r="M235" t="str">
            <v>C</v>
          </cell>
          <cell r="N235">
            <v>143.96</v>
          </cell>
          <cell r="P235" t="str">
            <v>B</v>
          </cell>
          <cell r="Q235" t="str">
            <v>SRT-PG-A-116</v>
          </cell>
          <cell r="R235">
            <v>119</v>
          </cell>
          <cell r="S235">
            <v>439.67</v>
          </cell>
          <cell r="T235">
            <v>119</v>
          </cell>
          <cell r="U235">
            <v>439.67</v>
          </cell>
          <cell r="V235">
            <v>40</v>
          </cell>
          <cell r="W235">
            <v>143.96</v>
          </cell>
          <cell r="X235" t="str">
            <v>C</v>
          </cell>
          <cell r="AB235" t="str">
            <v>C</v>
          </cell>
          <cell r="AC235" t="str">
            <v>24AAUFR9529B1ZV</v>
          </cell>
          <cell r="AE235" t="str">
            <v>GUJARAT</v>
          </cell>
          <cell r="AF235" t="str">
            <v>C</v>
          </cell>
          <cell r="AG235">
            <v>1500</v>
          </cell>
          <cell r="AH235" t="str">
            <v>Conform</v>
          </cell>
        </row>
        <row r="236">
          <cell r="E236" t="str">
            <v>N-238</v>
          </cell>
          <cell r="F236" t="str">
            <v>Hitech Solar</v>
          </cell>
          <cell r="G236" t="str">
            <v>B</v>
          </cell>
          <cell r="H236" t="str">
            <v>B</v>
          </cell>
          <cell r="I236" t="str">
            <v>C</v>
          </cell>
          <cell r="J236" t="str">
            <v>Consent</v>
          </cell>
          <cell r="K236" t="str">
            <v>Sole Proprietor</v>
          </cell>
          <cell r="L236" t="str">
            <v>None</v>
          </cell>
          <cell r="M236" t="str">
            <v>C</v>
          </cell>
          <cell r="N236">
            <v>447.71</v>
          </cell>
          <cell r="P236" t="str">
            <v>A</v>
          </cell>
          <cell r="Q236" t="str">
            <v>SRT-PG-B-120</v>
          </cell>
          <cell r="R236">
            <v>146</v>
          </cell>
          <cell r="S236">
            <v>572.21</v>
          </cell>
          <cell r="T236">
            <v>139</v>
          </cell>
          <cell r="U236">
            <v>543.21</v>
          </cell>
          <cell r="V236">
            <v>114</v>
          </cell>
          <cell r="W236">
            <v>447.71</v>
          </cell>
          <cell r="X236" t="str">
            <v>C</v>
          </cell>
          <cell r="AB236" t="str">
            <v>C</v>
          </cell>
          <cell r="AC236" t="str">
            <v>24BBRPP8407M1ZY</v>
          </cell>
          <cell r="AE236" t="str">
            <v>GUJARAT</v>
          </cell>
          <cell r="AF236" t="str">
            <v>C</v>
          </cell>
          <cell r="AG236">
            <v>750</v>
          </cell>
          <cell r="AH236" t="str">
            <v>Conform</v>
          </cell>
        </row>
        <row r="237">
          <cell r="E237" t="str">
            <v>N-239</v>
          </cell>
          <cell r="F237" t="str">
            <v>J K Sales</v>
          </cell>
          <cell r="G237" t="str">
            <v>B</v>
          </cell>
          <cell r="H237" t="str">
            <v>B</v>
          </cell>
          <cell r="I237" t="str">
            <v>C</v>
          </cell>
          <cell r="J237" t="str">
            <v>Consent</v>
          </cell>
          <cell r="K237" t="str">
            <v>Sole Proprietor</v>
          </cell>
          <cell r="L237" t="str">
            <v>None</v>
          </cell>
          <cell r="M237" t="str">
            <v>C</v>
          </cell>
          <cell r="P237" t="str">
            <v>B</v>
          </cell>
          <cell r="Q237" t="str">
            <v>SRT-PG-</v>
          </cell>
          <cell r="X237" t="str">
            <v>C</v>
          </cell>
          <cell r="AC237" t="str">
            <v>24AVFPK2072C1Z3</v>
          </cell>
          <cell r="AE237" t="str">
            <v>GUJARAT</v>
          </cell>
          <cell r="AF237" t="str">
            <v>C</v>
          </cell>
          <cell r="AG237">
            <v>400</v>
          </cell>
          <cell r="AH237" t="str">
            <v>Conform</v>
          </cell>
        </row>
        <row r="238">
          <cell r="E238" t="str">
            <v>N-240</v>
          </cell>
          <cell r="F238" t="str">
            <v>Jangid Solar Energy Private Limited</v>
          </cell>
          <cell r="G238" t="str">
            <v>A</v>
          </cell>
          <cell r="H238" t="str">
            <v>A</v>
          </cell>
          <cell r="I238" t="str">
            <v>C</v>
          </cell>
          <cell r="J238" t="str">
            <v>Integrator</v>
          </cell>
          <cell r="K238" t="str">
            <v>Private Limited</v>
          </cell>
          <cell r="L238" t="str">
            <v>None</v>
          </cell>
          <cell r="M238" t="str">
            <v>C</v>
          </cell>
          <cell r="N238">
            <v>252.89</v>
          </cell>
          <cell r="P238" t="str">
            <v>A</v>
          </cell>
          <cell r="Q238" t="str">
            <v>SRT-PG-A-149</v>
          </cell>
          <cell r="R238">
            <v>220</v>
          </cell>
          <cell r="S238">
            <v>1015.15</v>
          </cell>
          <cell r="T238">
            <v>206</v>
          </cell>
          <cell r="U238">
            <v>947.2</v>
          </cell>
          <cell r="V238">
            <v>181</v>
          </cell>
          <cell r="W238">
            <v>800.89</v>
          </cell>
          <cell r="X238" t="str">
            <v>C</v>
          </cell>
          <cell r="Y238">
            <v>151.71</v>
          </cell>
          <cell r="Z238" t="str">
            <v>C</v>
          </cell>
          <cell r="AA238" t="str">
            <v>C</v>
          </cell>
          <cell r="AB238" t="str">
            <v>C</v>
          </cell>
          <cell r="AC238" t="str">
            <v>24AAECJ1383J1ZK</v>
          </cell>
          <cell r="AE238" t="str">
            <v>GUJARAT</v>
          </cell>
          <cell r="AF238" t="str">
            <v>C</v>
          </cell>
          <cell r="AG238">
            <v>750</v>
          </cell>
          <cell r="AH238" t="str">
            <v>Conform</v>
          </cell>
        </row>
        <row r="239">
          <cell r="E239" t="str">
            <v>N-241</v>
          </cell>
          <cell r="F239" t="str">
            <v>Jayraj Solar Llp</v>
          </cell>
          <cell r="G239" t="str">
            <v>A</v>
          </cell>
          <cell r="H239" t="str">
            <v>A</v>
          </cell>
          <cell r="I239" t="str">
            <v>C</v>
          </cell>
          <cell r="J239" t="str">
            <v>Integrator</v>
          </cell>
          <cell r="K239" t="str">
            <v>Partnership firm</v>
          </cell>
          <cell r="L239" t="str">
            <v>None</v>
          </cell>
          <cell r="M239" t="str">
            <v>C</v>
          </cell>
          <cell r="N239">
            <v>1646.08</v>
          </cell>
          <cell r="P239" t="str">
            <v>A</v>
          </cell>
          <cell r="Q239" t="str">
            <v>SRT-PG-A-177</v>
          </cell>
          <cell r="R239">
            <v>597</v>
          </cell>
          <cell r="S239">
            <v>2416.2199999999998</v>
          </cell>
          <cell r="T239">
            <v>583</v>
          </cell>
          <cell r="U239">
            <v>2368.37</v>
          </cell>
          <cell r="V239">
            <v>423</v>
          </cell>
          <cell r="W239">
            <v>1646.08</v>
          </cell>
          <cell r="X239" t="str">
            <v>C</v>
          </cell>
          <cell r="Y239">
            <v>449.51</v>
          </cell>
          <cell r="Z239" t="str">
            <v>C</v>
          </cell>
          <cell r="AA239" t="str">
            <v>C</v>
          </cell>
          <cell r="AB239" t="str">
            <v>C</v>
          </cell>
          <cell r="AC239" t="str">
            <v>24AAMFJ7876R1Z8</v>
          </cell>
          <cell r="AE239" t="str">
            <v>GUJARAT</v>
          </cell>
          <cell r="AF239" t="str">
            <v>C</v>
          </cell>
          <cell r="AG239">
            <v>3000</v>
          </cell>
          <cell r="AH239" t="str">
            <v>Conform</v>
          </cell>
        </row>
        <row r="240">
          <cell r="E240" t="str">
            <v>N-242</v>
          </cell>
          <cell r="F240" t="str">
            <v>J B Power Solar</v>
          </cell>
          <cell r="G240" t="str">
            <v>B</v>
          </cell>
          <cell r="H240" t="str">
            <v>B</v>
          </cell>
          <cell r="I240" t="str">
            <v>C</v>
          </cell>
          <cell r="J240" t="str">
            <v>Consent</v>
          </cell>
          <cell r="K240" t="str">
            <v>Sole Proprietor</v>
          </cell>
          <cell r="L240" t="str">
            <v>None</v>
          </cell>
          <cell r="M240" t="str">
            <v>C</v>
          </cell>
          <cell r="N240">
            <v>198.66</v>
          </cell>
          <cell r="P240" t="str">
            <v>B</v>
          </cell>
          <cell r="Q240" t="str">
            <v>SRT-PG-B-428</v>
          </cell>
          <cell r="R240">
            <v>77</v>
          </cell>
          <cell r="S240">
            <v>260.04000000000002</v>
          </cell>
          <cell r="T240">
            <v>69</v>
          </cell>
          <cell r="U240">
            <v>233.31</v>
          </cell>
          <cell r="V240">
            <v>56</v>
          </cell>
          <cell r="W240">
            <v>198.66</v>
          </cell>
          <cell r="X240" t="str">
            <v>C</v>
          </cell>
          <cell r="AB240" t="str">
            <v>C</v>
          </cell>
          <cell r="AC240" t="str">
            <v>24BCNPG3015P2ZG</v>
          </cell>
          <cell r="AE240" t="str">
            <v>GUJARAT</v>
          </cell>
          <cell r="AF240" t="str">
            <v>C</v>
          </cell>
          <cell r="AG240">
            <v>675</v>
          </cell>
          <cell r="AH240" t="str">
            <v>Conform</v>
          </cell>
        </row>
        <row r="241">
          <cell r="E241" t="str">
            <v>N-243</v>
          </cell>
          <cell r="F241" t="str">
            <v>Jigs Electrical</v>
          </cell>
          <cell r="G241" t="str">
            <v>B</v>
          </cell>
          <cell r="H241" t="str">
            <v>B</v>
          </cell>
          <cell r="I241" t="str">
            <v>C</v>
          </cell>
          <cell r="J241" t="str">
            <v>Consent</v>
          </cell>
          <cell r="K241" t="str">
            <v>Sole Proprietor</v>
          </cell>
          <cell r="L241" t="str">
            <v>None</v>
          </cell>
          <cell r="M241" t="str">
            <v>C</v>
          </cell>
          <cell r="N241">
            <v>644.17999999999995</v>
          </cell>
          <cell r="P241" t="str">
            <v>A</v>
          </cell>
          <cell r="Q241" t="str">
            <v>SRT-PG-A-123</v>
          </cell>
          <cell r="R241">
            <v>256</v>
          </cell>
          <cell r="S241">
            <v>924.47</v>
          </cell>
          <cell r="T241">
            <v>255</v>
          </cell>
          <cell r="U241">
            <v>919.92</v>
          </cell>
          <cell r="V241">
            <v>170</v>
          </cell>
          <cell r="W241">
            <v>644.17999999999995</v>
          </cell>
          <cell r="X241" t="str">
            <v>C</v>
          </cell>
          <cell r="AB241" t="str">
            <v>C</v>
          </cell>
          <cell r="AC241" t="str">
            <v>24BAKPP3516P1Z9</v>
          </cell>
          <cell r="AE241" t="str">
            <v>GUJARAT</v>
          </cell>
          <cell r="AF241" t="str">
            <v>C</v>
          </cell>
          <cell r="AG241">
            <v>600</v>
          </cell>
          <cell r="AH241" t="str">
            <v>Conform</v>
          </cell>
        </row>
        <row r="242">
          <cell r="E242" t="str">
            <v>N-244</v>
          </cell>
          <cell r="F242" t="str">
            <v>The Wolt Techniques</v>
          </cell>
          <cell r="G242" t="str">
            <v>A</v>
          </cell>
          <cell r="H242" t="str">
            <v>A</v>
          </cell>
          <cell r="I242" t="str">
            <v>C</v>
          </cell>
          <cell r="J242" t="str">
            <v>Manufacturer</v>
          </cell>
          <cell r="K242" t="str">
            <v>Partnership firm</v>
          </cell>
          <cell r="L242" t="str">
            <v>None</v>
          </cell>
          <cell r="M242" t="str">
            <v>C</v>
          </cell>
          <cell r="N242">
            <v>563.64</v>
          </cell>
          <cell r="O242">
            <v>0</v>
          </cell>
          <cell r="P242" t="str">
            <v>A</v>
          </cell>
          <cell r="Q242" t="str">
            <v>SRT-PG-A-128</v>
          </cell>
          <cell r="R242">
            <v>365</v>
          </cell>
          <cell r="S242">
            <v>1410.71</v>
          </cell>
          <cell r="T242">
            <v>345</v>
          </cell>
          <cell r="U242">
            <v>1322.6</v>
          </cell>
          <cell r="V242">
            <v>156</v>
          </cell>
          <cell r="W242">
            <v>563.64</v>
          </cell>
          <cell r="X242" t="str">
            <v>C</v>
          </cell>
          <cell r="Y242">
            <v>367.82</v>
          </cell>
          <cell r="Z242" t="str">
            <v>C</v>
          </cell>
          <cell r="AA242" t="str">
            <v>C</v>
          </cell>
          <cell r="AB242" t="str">
            <v>C</v>
          </cell>
          <cell r="AC242" t="str">
            <v>24AAJFT2065K1Z0</v>
          </cell>
          <cell r="AE242" t="str">
            <v>GUJARAT</v>
          </cell>
          <cell r="AF242" t="str">
            <v>C</v>
          </cell>
          <cell r="AG242">
            <v>2000</v>
          </cell>
          <cell r="AH242" t="str">
            <v>Conform</v>
          </cell>
        </row>
        <row r="243">
          <cell r="E243" t="str">
            <v>N-245</v>
          </cell>
          <cell r="F243" t="str">
            <v>Delicate Solar Private Limited</v>
          </cell>
          <cell r="G243" t="str">
            <v>B</v>
          </cell>
          <cell r="H243" t="str">
            <v>B</v>
          </cell>
          <cell r="I243" t="str">
            <v>C</v>
          </cell>
          <cell r="J243" t="str">
            <v>Integrator</v>
          </cell>
          <cell r="K243" t="str">
            <v>Private Limited</v>
          </cell>
          <cell r="L243" t="str">
            <v>None</v>
          </cell>
          <cell r="M243" t="str">
            <v>C</v>
          </cell>
          <cell r="N243">
            <v>424.28</v>
          </cell>
          <cell r="O243">
            <v>0</v>
          </cell>
          <cell r="P243" t="str">
            <v>A</v>
          </cell>
          <cell r="Q243" t="str">
            <v>SRT-PG-B-068</v>
          </cell>
          <cell r="R243">
            <v>154</v>
          </cell>
          <cell r="S243">
            <v>572.69000000000005</v>
          </cell>
          <cell r="T243">
            <v>148</v>
          </cell>
          <cell r="U243">
            <v>553.39</v>
          </cell>
          <cell r="V243">
            <v>116</v>
          </cell>
          <cell r="W243">
            <v>424.28</v>
          </cell>
          <cell r="X243" t="str">
            <v>C</v>
          </cell>
          <cell r="Y243">
            <v>101.5</v>
          </cell>
          <cell r="Z243" t="str">
            <v>C</v>
          </cell>
          <cell r="AA243" t="str">
            <v>C</v>
          </cell>
          <cell r="AB243" t="str">
            <v>C</v>
          </cell>
          <cell r="AC243" t="str">
            <v>24AAGCD4220Q1ZK</v>
          </cell>
          <cell r="AE243" t="str">
            <v>GUJARAT</v>
          </cell>
          <cell r="AF243" t="str">
            <v>C</v>
          </cell>
          <cell r="AG243">
            <v>500</v>
          </cell>
          <cell r="AH243" t="str">
            <v>Conform</v>
          </cell>
        </row>
        <row r="244">
          <cell r="E244" t="str">
            <v>N-246</v>
          </cell>
          <cell r="F244" t="str">
            <v>J. J. Patel</v>
          </cell>
          <cell r="G244" t="str">
            <v>A</v>
          </cell>
          <cell r="H244" t="str">
            <v>A</v>
          </cell>
          <cell r="I244" t="str">
            <v>C</v>
          </cell>
          <cell r="J244" t="str">
            <v>Integrator</v>
          </cell>
          <cell r="K244" t="str">
            <v>Partnership firm</v>
          </cell>
          <cell r="L244" t="str">
            <v>None</v>
          </cell>
          <cell r="M244" t="str">
            <v>C</v>
          </cell>
          <cell r="N244">
            <v>804.6</v>
          </cell>
          <cell r="O244">
            <v>0</v>
          </cell>
          <cell r="P244" t="str">
            <v>A</v>
          </cell>
          <cell r="Q244" t="str">
            <v>SRT-PG-A-196</v>
          </cell>
          <cell r="R244">
            <v>348</v>
          </cell>
          <cell r="S244">
            <v>1279.43</v>
          </cell>
          <cell r="T244">
            <v>284</v>
          </cell>
          <cell r="U244">
            <v>1028.8699999999999</v>
          </cell>
          <cell r="V244">
            <v>227</v>
          </cell>
          <cell r="W244">
            <v>804.6</v>
          </cell>
          <cell r="X244" t="str">
            <v>C</v>
          </cell>
          <cell r="Y244">
            <v>342.41</v>
          </cell>
          <cell r="Z244" t="str">
            <v>C</v>
          </cell>
          <cell r="AA244" t="str">
            <v>C</v>
          </cell>
          <cell r="AB244" t="str">
            <v>C</v>
          </cell>
          <cell r="AC244" t="str">
            <v>24AAEFJ9470D1ZE</v>
          </cell>
          <cell r="AE244" t="str">
            <v>GUJARAT</v>
          </cell>
          <cell r="AF244" t="str">
            <v>C</v>
          </cell>
          <cell r="AG244">
            <v>1000</v>
          </cell>
          <cell r="AH244" t="str">
            <v>Conform</v>
          </cell>
        </row>
        <row r="245">
          <cell r="E245" t="str">
            <v>N-247</v>
          </cell>
          <cell r="F245" t="str">
            <v>Jj Pv Solar Private Limited</v>
          </cell>
          <cell r="G245" t="str">
            <v>A</v>
          </cell>
          <cell r="H245" t="str">
            <v>A</v>
          </cell>
          <cell r="I245" t="str">
            <v>C</v>
          </cell>
          <cell r="J245" t="str">
            <v>Manufacturer</v>
          </cell>
          <cell r="K245" t="str">
            <v>Private Limited</v>
          </cell>
          <cell r="L245" t="str">
            <v>None</v>
          </cell>
          <cell r="M245" t="str">
            <v>C</v>
          </cell>
          <cell r="N245">
            <v>7348.89</v>
          </cell>
          <cell r="O245">
            <v>0</v>
          </cell>
          <cell r="P245" t="str">
            <v>A</v>
          </cell>
          <cell r="Q245" t="str">
            <v>SRT-PG-A-206</v>
          </cell>
          <cell r="R245">
            <v>2967</v>
          </cell>
          <cell r="S245">
            <v>10228.950000000001</v>
          </cell>
          <cell r="T245">
            <v>2940</v>
          </cell>
          <cell r="U245">
            <v>10107.08</v>
          </cell>
          <cell r="V245">
            <v>2166</v>
          </cell>
          <cell r="W245">
            <v>7359.31</v>
          </cell>
          <cell r="X245" t="str">
            <v>C</v>
          </cell>
          <cell r="Y245">
            <v>3716.7</v>
          </cell>
          <cell r="Z245" t="str">
            <v>C</v>
          </cell>
          <cell r="AA245" t="str">
            <v>C</v>
          </cell>
          <cell r="AB245" t="str">
            <v>C</v>
          </cell>
          <cell r="AC245" t="str">
            <v>24AACCJ3517A1Z9</v>
          </cell>
          <cell r="AE245" t="str">
            <v>GUJARAT</v>
          </cell>
          <cell r="AF245" t="str">
            <v>C</v>
          </cell>
          <cell r="AG245">
            <v>5000</v>
          </cell>
          <cell r="AH245" t="str">
            <v>Conform</v>
          </cell>
        </row>
        <row r="246">
          <cell r="E246" t="str">
            <v>N-249</v>
          </cell>
          <cell r="F246" t="str">
            <v>J P Enterprise</v>
          </cell>
          <cell r="G246" t="str">
            <v>B</v>
          </cell>
          <cell r="H246" t="str">
            <v>B</v>
          </cell>
          <cell r="I246" t="str">
            <v>C</v>
          </cell>
          <cell r="J246" t="str">
            <v>Consent</v>
          </cell>
          <cell r="K246" t="str">
            <v>Sole Proprietor</v>
          </cell>
          <cell r="L246" t="str">
            <v>None</v>
          </cell>
          <cell r="M246" t="str">
            <v>C</v>
          </cell>
          <cell r="N246">
            <v>315</v>
          </cell>
          <cell r="O246">
            <v>0</v>
          </cell>
          <cell r="P246" t="str">
            <v>A</v>
          </cell>
          <cell r="Q246" t="str">
            <v>SRT-PG-B-018</v>
          </cell>
          <cell r="R246">
            <v>142</v>
          </cell>
          <cell r="S246">
            <v>395.3</v>
          </cell>
          <cell r="T246">
            <v>142</v>
          </cell>
          <cell r="U246">
            <v>395.3</v>
          </cell>
          <cell r="V246">
            <v>111</v>
          </cell>
          <cell r="W246">
            <v>307.85000000000002</v>
          </cell>
          <cell r="X246" t="str">
            <v>C</v>
          </cell>
          <cell r="AC246" t="str">
            <v>24AAGFJ5675H1Z5</v>
          </cell>
          <cell r="AE246" t="str">
            <v>GUJARAT</v>
          </cell>
          <cell r="AF246" t="str">
            <v>C</v>
          </cell>
          <cell r="AG246">
            <v>700</v>
          </cell>
          <cell r="AH246" t="str">
            <v>Conform</v>
          </cell>
        </row>
        <row r="247">
          <cell r="E247" t="str">
            <v>N-250</v>
          </cell>
          <cell r="F247" t="str">
            <v>J S Company</v>
          </cell>
          <cell r="G247" t="str">
            <v>B</v>
          </cell>
          <cell r="H247" t="str">
            <v>B</v>
          </cell>
          <cell r="I247" t="str">
            <v>C</v>
          </cell>
          <cell r="J247" t="str">
            <v>Consent</v>
          </cell>
          <cell r="K247" t="str">
            <v>Sole Proprietor</v>
          </cell>
          <cell r="L247" t="str">
            <v>None</v>
          </cell>
          <cell r="M247" t="str">
            <v>C</v>
          </cell>
          <cell r="N247">
            <v>0</v>
          </cell>
          <cell r="O247">
            <v>0</v>
          </cell>
          <cell r="P247" t="str">
            <v>B</v>
          </cell>
          <cell r="X247" t="str">
            <v>C</v>
          </cell>
          <cell r="AC247" t="str">
            <v>24CQEPP0316C1ZG</v>
          </cell>
          <cell r="AE247" t="str">
            <v>GUJARAT</v>
          </cell>
          <cell r="AF247" t="str">
            <v>C</v>
          </cell>
          <cell r="AG247">
            <v>495</v>
          </cell>
          <cell r="AH247" t="str">
            <v>Conform</v>
          </cell>
        </row>
        <row r="248">
          <cell r="E248" t="str">
            <v>N-251</v>
          </cell>
          <cell r="F248" t="str">
            <v>Green Sun Energy</v>
          </cell>
          <cell r="G248" t="str">
            <v>B</v>
          </cell>
          <cell r="H248" t="str">
            <v>B</v>
          </cell>
          <cell r="I248" t="str">
            <v>C</v>
          </cell>
          <cell r="J248" t="str">
            <v>Consent</v>
          </cell>
          <cell r="K248" t="str">
            <v>Sole Proprietor</v>
          </cell>
          <cell r="L248" t="str">
            <v>None</v>
          </cell>
          <cell r="M248" t="str">
            <v>C</v>
          </cell>
          <cell r="N248">
            <v>0</v>
          </cell>
          <cell r="O248">
            <v>0</v>
          </cell>
          <cell r="P248" t="str">
            <v>B</v>
          </cell>
          <cell r="X248" t="str">
            <v>C</v>
          </cell>
          <cell r="AC248" t="str">
            <v>24CNPPG3509J2ZV</v>
          </cell>
          <cell r="AE248" t="str">
            <v>GUJARAT</v>
          </cell>
          <cell r="AF248" t="str">
            <v>C</v>
          </cell>
          <cell r="AG248">
            <v>600</v>
          </cell>
          <cell r="AH248" t="str">
            <v>Conform</v>
          </cell>
        </row>
        <row r="249">
          <cell r="E249" t="str">
            <v>N-252</v>
          </cell>
          <cell r="F249" t="str">
            <v>Yogesh C Purohit (Huf) Kaizennow</v>
          </cell>
          <cell r="G249" t="str">
            <v>B</v>
          </cell>
          <cell r="H249" t="str">
            <v>B</v>
          </cell>
          <cell r="I249" t="str">
            <v>C</v>
          </cell>
          <cell r="J249" t="str">
            <v>Consent</v>
          </cell>
          <cell r="K249" t="str">
            <v>Sole Proprietor</v>
          </cell>
          <cell r="L249" t="str">
            <v>None</v>
          </cell>
          <cell r="M249" t="str">
            <v>C</v>
          </cell>
          <cell r="N249">
            <v>0</v>
          </cell>
          <cell r="O249">
            <v>0</v>
          </cell>
          <cell r="P249" t="str">
            <v>B</v>
          </cell>
          <cell r="X249" t="str">
            <v>C</v>
          </cell>
          <cell r="AC249" t="str">
            <v>24AAAHY7521E2Z9</v>
          </cell>
          <cell r="AE249" t="str">
            <v>GUJARAT</v>
          </cell>
          <cell r="AF249" t="str">
            <v>C</v>
          </cell>
          <cell r="AG249">
            <v>200</v>
          </cell>
          <cell r="AH249" t="str">
            <v>Conform</v>
          </cell>
        </row>
        <row r="250">
          <cell r="E250" t="str">
            <v>N-253</v>
          </cell>
          <cell r="F250" t="str">
            <v>Kamdhenu Renewwables</v>
          </cell>
          <cell r="G250" t="str">
            <v>B</v>
          </cell>
          <cell r="H250" t="str">
            <v>B</v>
          </cell>
          <cell r="I250" t="str">
            <v>C</v>
          </cell>
          <cell r="J250" t="str">
            <v>Consent</v>
          </cell>
          <cell r="K250" t="str">
            <v>Sole Proprietor</v>
          </cell>
          <cell r="L250" t="str">
            <v>None</v>
          </cell>
          <cell r="M250" t="str">
            <v>C</v>
          </cell>
          <cell r="N250">
            <v>0</v>
          </cell>
          <cell r="O250">
            <v>0</v>
          </cell>
          <cell r="P250" t="str">
            <v>B</v>
          </cell>
          <cell r="X250" t="str">
            <v>Not applicable</v>
          </cell>
          <cell r="AC250" t="str">
            <v>24DFDPP8484N1ZN</v>
          </cell>
          <cell r="AE250" t="str">
            <v>GUJARAT</v>
          </cell>
          <cell r="AF250" t="str">
            <v>C</v>
          </cell>
          <cell r="AG250">
            <v>450</v>
          </cell>
          <cell r="AH250" t="str">
            <v>Conform</v>
          </cell>
        </row>
        <row r="251">
          <cell r="E251" t="str">
            <v>N-254</v>
          </cell>
          <cell r="F251" t="str">
            <v>Gre Electronics Pvt.Ltd</v>
          </cell>
          <cell r="G251" t="str">
            <v>A</v>
          </cell>
          <cell r="H251" t="str">
            <v>A</v>
          </cell>
          <cell r="I251" t="str">
            <v>C</v>
          </cell>
          <cell r="J251" t="str">
            <v>Integrator</v>
          </cell>
          <cell r="K251" t="str">
            <v>Private Limited</v>
          </cell>
          <cell r="L251" t="str">
            <v>None</v>
          </cell>
          <cell r="M251" t="str">
            <v>C</v>
          </cell>
          <cell r="N251">
            <v>1120.8699999999999</v>
          </cell>
          <cell r="O251">
            <v>0</v>
          </cell>
          <cell r="P251" t="str">
            <v>A</v>
          </cell>
          <cell r="Q251" t="str">
            <v>SRT-PG-A-312</v>
          </cell>
          <cell r="R251">
            <v>518</v>
          </cell>
          <cell r="S251">
            <v>1661.2</v>
          </cell>
          <cell r="T251">
            <v>497</v>
          </cell>
          <cell r="U251">
            <v>1564.51</v>
          </cell>
          <cell r="V251">
            <v>357</v>
          </cell>
          <cell r="W251">
            <v>1120.8699999999999</v>
          </cell>
          <cell r="X251" t="str">
            <v>C</v>
          </cell>
          <cell r="Y251">
            <v>1231.1500000000001</v>
          </cell>
          <cell r="Z251" t="str">
            <v>C</v>
          </cell>
          <cell r="AA251" t="str">
            <v>C</v>
          </cell>
          <cell r="AB251" t="str">
            <v>C</v>
          </cell>
          <cell r="AC251" t="str">
            <v>24AADCG3041P1ZL</v>
          </cell>
          <cell r="AE251" t="str">
            <v>GUJARAT</v>
          </cell>
          <cell r="AF251" t="str">
            <v>C</v>
          </cell>
          <cell r="AG251">
            <v>4000</v>
          </cell>
          <cell r="AH251" t="str">
            <v>Conform</v>
          </cell>
        </row>
        <row r="252">
          <cell r="E252" t="str">
            <v>N-255</v>
          </cell>
          <cell r="F252" t="str">
            <v>Kashish Transpower</v>
          </cell>
          <cell r="G252" t="str">
            <v>B</v>
          </cell>
          <cell r="H252" t="str">
            <v>B</v>
          </cell>
          <cell r="I252" t="str">
            <v>C</v>
          </cell>
          <cell r="J252" t="str">
            <v>Integrator</v>
          </cell>
          <cell r="K252" t="str">
            <v>Sole Proprietor</v>
          </cell>
          <cell r="L252" t="str">
            <v>None</v>
          </cell>
          <cell r="M252" t="str">
            <v>C</v>
          </cell>
          <cell r="N252">
            <v>227.94</v>
          </cell>
          <cell r="O252">
            <v>0</v>
          </cell>
          <cell r="P252" t="str">
            <v>A</v>
          </cell>
          <cell r="Q252" t="str">
            <v>SRT-PG-B-393</v>
          </cell>
          <cell r="R252">
            <v>128</v>
          </cell>
          <cell r="S252">
            <v>514.34</v>
          </cell>
          <cell r="T252">
            <v>118</v>
          </cell>
          <cell r="U252">
            <v>478.93</v>
          </cell>
          <cell r="V252">
            <v>56</v>
          </cell>
          <cell r="W252">
            <v>227.94</v>
          </cell>
          <cell r="X252" t="str">
            <v>C</v>
          </cell>
          <cell r="AC252" t="str">
            <v>24DVOPK7282Q1ZK</v>
          </cell>
          <cell r="AE252" t="str">
            <v>GUJARAT</v>
          </cell>
          <cell r="AF252" t="str">
            <v>C</v>
          </cell>
          <cell r="AG252">
            <v>500</v>
          </cell>
          <cell r="AH252" t="str">
            <v>Conform</v>
          </cell>
        </row>
        <row r="253">
          <cell r="E253" t="str">
            <v>N-256</v>
          </cell>
          <cell r="F253" t="str">
            <v>Kashyap Infraprojects Pvt. Ltd.</v>
          </cell>
          <cell r="G253" t="str">
            <v>A</v>
          </cell>
          <cell r="H253" t="str">
            <v>A</v>
          </cell>
          <cell r="I253" t="str">
            <v>C</v>
          </cell>
          <cell r="J253" t="str">
            <v>Integrator</v>
          </cell>
          <cell r="K253" t="str">
            <v>Private Limited</v>
          </cell>
          <cell r="L253" t="str">
            <v>None</v>
          </cell>
          <cell r="M253" t="str">
            <v>C</v>
          </cell>
          <cell r="N253">
            <v>210.68</v>
          </cell>
          <cell r="O253">
            <v>0</v>
          </cell>
          <cell r="P253" t="str">
            <v>A</v>
          </cell>
          <cell r="X253" t="str">
            <v>Not applicable</v>
          </cell>
          <cell r="Y253">
            <v>1057.8</v>
          </cell>
          <cell r="Z253" t="str">
            <v>C</v>
          </cell>
          <cell r="AA253" t="str">
            <v>C</v>
          </cell>
          <cell r="AB253" t="str">
            <v>C</v>
          </cell>
          <cell r="AC253" t="str">
            <v>24AADCK4500D1Z8</v>
          </cell>
          <cell r="AE253" t="str">
            <v>GUJARAT</v>
          </cell>
          <cell r="AF253" t="str">
            <v>C</v>
          </cell>
          <cell r="AG253">
            <v>500</v>
          </cell>
          <cell r="AH253" t="str">
            <v>Conform</v>
          </cell>
        </row>
        <row r="254">
          <cell r="E254" t="str">
            <v>N-257</v>
          </cell>
          <cell r="F254" t="str">
            <v>Kunthu Consultants Pvt Ltd (Opc)</v>
          </cell>
          <cell r="G254" t="str">
            <v>A</v>
          </cell>
          <cell r="H254" t="str">
            <v>A</v>
          </cell>
          <cell r="I254" t="str">
            <v>C</v>
          </cell>
          <cell r="J254" t="str">
            <v>Integrator</v>
          </cell>
          <cell r="K254" t="str">
            <v>Private Limited</v>
          </cell>
          <cell r="L254" t="str">
            <v>None</v>
          </cell>
          <cell r="M254" t="str">
            <v>C</v>
          </cell>
          <cell r="N254">
            <v>1054.03</v>
          </cell>
          <cell r="O254">
            <v>0</v>
          </cell>
          <cell r="P254" t="str">
            <v>A</v>
          </cell>
          <cell r="Q254" t="str">
            <v>SRT-PG-A-314</v>
          </cell>
          <cell r="R254">
            <v>303</v>
          </cell>
          <cell r="S254">
            <v>1184.3900000000001</v>
          </cell>
          <cell r="T254">
            <v>279</v>
          </cell>
          <cell r="U254">
            <v>1102.55</v>
          </cell>
          <cell r="V254">
            <v>266</v>
          </cell>
          <cell r="W254">
            <v>1054.03</v>
          </cell>
          <cell r="X254" t="str">
            <v>C</v>
          </cell>
          <cell r="Y254">
            <v>216</v>
          </cell>
          <cell r="Z254" t="str">
            <v>C</v>
          </cell>
          <cell r="AA254" t="str">
            <v>C</v>
          </cell>
          <cell r="AB254" t="str">
            <v>C</v>
          </cell>
          <cell r="AC254" t="str">
            <v>24AAGCK0663G1ZR</v>
          </cell>
          <cell r="AE254" t="str">
            <v>GUJARAT</v>
          </cell>
          <cell r="AF254" t="str">
            <v>C</v>
          </cell>
          <cell r="AG254">
            <v>1000</v>
          </cell>
          <cell r="AH254" t="str">
            <v>Conform</v>
          </cell>
        </row>
        <row r="255">
          <cell r="E255" t="str">
            <v>N-258</v>
          </cell>
          <cell r="F255" t="str">
            <v>Sarjan Construction Pvt Ltd</v>
          </cell>
          <cell r="G255" t="str">
            <v>B</v>
          </cell>
          <cell r="H255" t="str">
            <v>B</v>
          </cell>
          <cell r="I255" t="str">
            <v>C</v>
          </cell>
          <cell r="J255" t="str">
            <v>Integrator</v>
          </cell>
          <cell r="K255" t="str">
            <v>Private Limited</v>
          </cell>
          <cell r="L255" t="str">
            <v>None</v>
          </cell>
          <cell r="M255" t="str">
            <v>C</v>
          </cell>
          <cell r="N255">
            <v>0</v>
          </cell>
          <cell r="O255">
            <v>0</v>
          </cell>
          <cell r="P255" t="str">
            <v>B</v>
          </cell>
          <cell r="X255" t="str">
            <v>Not applicable</v>
          </cell>
          <cell r="Y255">
            <v>3634.48</v>
          </cell>
          <cell r="Z255" t="str">
            <v>C</v>
          </cell>
          <cell r="AA255" t="str">
            <v>C</v>
          </cell>
          <cell r="AB255" t="str">
            <v>C</v>
          </cell>
          <cell r="AC255" t="str">
            <v>24AALCS5329Q1ZO</v>
          </cell>
          <cell r="AE255" t="str">
            <v>GUJARAT</v>
          </cell>
          <cell r="AF255" t="str">
            <v>C</v>
          </cell>
          <cell r="AG255">
            <v>200</v>
          </cell>
          <cell r="AH255" t="str">
            <v>Conform</v>
          </cell>
        </row>
        <row r="256">
          <cell r="E256" t="str">
            <v>N-259</v>
          </cell>
          <cell r="F256" t="str">
            <v>Shrikhatribatteryservice</v>
          </cell>
          <cell r="G256" t="str">
            <v>A</v>
          </cell>
          <cell r="H256" t="str">
            <v>A</v>
          </cell>
          <cell r="I256" t="str">
            <v>C</v>
          </cell>
          <cell r="J256" t="str">
            <v>Integrator</v>
          </cell>
          <cell r="K256" t="str">
            <v>Partnership firm</v>
          </cell>
          <cell r="L256" t="str">
            <v>None</v>
          </cell>
          <cell r="M256" t="str">
            <v>C</v>
          </cell>
          <cell r="N256">
            <v>232</v>
          </cell>
          <cell r="O256">
            <v>0</v>
          </cell>
          <cell r="P256" t="str">
            <v>A</v>
          </cell>
          <cell r="Q256" t="str">
            <v>SRT-PG-A-039</v>
          </cell>
          <cell r="R256">
            <v>387</v>
          </cell>
          <cell r="S256">
            <v>1411.56</v>
          </cell>
          <cell r="T256">
            <v>357</v>
          </cell>
          <cell r="U256">
            <v>1308.1300000000001</v>
          </cell>
          <cell r="V256">
            <v>315</v>
          </cell>
          <cell r="W256">
            <v>1122.95</v>
          </cell>
          <cell r="X256" t="str">
            <v>C</v>
          </cell>
          <cell r="Y256">
            <v>209.68</v>
          </cell>
          <cell r="Z256" t="str">
            <v>C</v>
          </cell>
          <cell r="AA256" t="str">
            <v>C</v>
          </cell>
          <cell r="AB256" t="str">
            <v>C</v>
          </cell>
          <cell r="AC256" t="str">
            <v>24ADHFS9232L1ZO</v>
          </cell>
          <cell r="AE256" t="str">
            <v>GUJARAT</v>
          </cell>
          <cell r="AF256" t="str">
            <v>C</v>
          </cell>
          <cell r="AG256">
            <v>500</v>
          </cell>
          <cell r="AH256" t="str">
            <v>Conform</v>
          </cell>
        </row>
        <row r="257">
          <cell r="E257" t="str">
            <v>N-260</v>
          </cell>
          <cell r="F257" t="str">
            <v>Shree Khodiyar Solar Pvt Ltd</v>
          </cell>
          <cell r="G257" t="str">
            <v>B</v>
          </cell>
          <cell r="H257" t="str">
            <v>B</v>
          </cell>
          <cell r="I257" t="str">
            <v>C</v>
          </cell>
          <cell r="J257" t="str">
            <v>Integrator</v>
          </cell>
          <cell r="K257" t="str">
            <v>Private Limited</v>
          </cell>
          <cell r="L257" t="str">
            <v>None</v>
          </cell>
          <cell r="M257" t="str">
            <v>C</v>
          </cell>
          <cell r="N257">
            <v>525.42999999999995</v>
          </cell>
          <cell r="O257">
            <v>0</v>
          </cell>
          <cell r="P257" t="str">
            <v>A</v>
          </cell>
          <cell r="Q257" t="str">
            <v>SRT-PG-B-277</v>
          </cell>
          <cell r="R257">
            <v>206</v>
          </cell>
          <cell r="S257">
            <v>630.33000000000004</v>
          </cell>
          <cell r="T257">
            <v>204</v>
          </cell>
          <cell r="U257">
            <v>624.72</v>
          </cell>
          <cell r="V257">
            <v>173</v>
          </cell>
          <cell r="W257">
            <v>525.42999999999995</v>
          </cell>
          <cell r="X257" t="str">
            <v>C</v>
          </cell>
          <cell r="Y257">
            <v>58.12</v>
          </cell>
          <cell r="Z257" t="str">
            <v>C</v>
          </cell>
          <cell r="AA257" t="str">
            <v>C</v>
          </cell>
          <cell r="AB257" t="str">
            <v>C</v>
          </cell>
          <cell r="AC257" t="str">
            <v>24AAUCS6881L1ZE</v>
          </cell>
          <cell r="AE257" t="str">
            <v>GUJARAT</v>
          </cell>
          <cell r="AF257" t="str">
            <v>C</v>
          </cell>
          <cell r="AG257">
            <v>800</v>
          </cell>
          <cell r="AH257" t="str">
            <v>Conform</v>
          </cell>
        </row>
        <row r="258">
          <cell r="E258" t="str">
            <v>N-261</v>
          </cell>
          <cell r="F258" t="str">
            <v>Set Ventures</v>
          </cell>
          <cell r="G258" t="str">
            <v>B</v>
          </cell>
          <cell r="H258" t="str">
            <v>B</v>
          </cell>
          <cell r="I258" t="str">
            <v>C</v>
          </cell>
          <cell r="J258" t="str">
            <v>Consent</v>
          </cell>
          <cell r="K258" t="str">
            <v>Sole Proprietor</v>
          </cell>
          <cell r="L258" t="str">
            <v>None</v>
          </cell>
          <cell r="M258" t="str">
            <v>C</v>
          </cell>
          <cell r="N258">
            <v>0</v>
          </cell>
          <cell r="O258">
            <v>0</v>
          </cell>
          <cell r="P258" t="str">
            <v>B</v>
          </cell>
          <cell r="X258" t="str">
            <v>Not applicable</v>
          </cell>
          <cell r="AC258" t="str">
            <v>24BKUPP0977L1ZB</v>
          </cell>
          <cell r="AE258" t="str">
            <v>GUJARAT</v>
          </cell>
          <cell r="AF258" t="str">
            <v>C</v>
          </cell>
          <cell r="AG258">
            <v>203</v>
          </cell>
          <cell r="AH258" t="str">
            <v>Conform</v>
          </cell>
        </row>
        <row r="259">
          <cell r="E259" t="str">
            <v>N-262</v>
          </cell>
          <cell r="F259" t="str">
            <v>Powertrac Solar Projects Limited</v>
          </cell>
          <cell r="G259" t="str">
            <v>A</v>
          </cell>
          <cell r="H259" t="str">
            <v>A</v>
          </cell>
          <cell r="I259" t="str">
            <v>C</v>
          </cell>
          <cell r="J259" t="str">
            <v>Manufacturer</v>
          </cell>
          <cell r="K259" t="str">
            <v>Public Limited</v>
          </cell>
          <cell r="L259" t="str">
            <v>None</v>
          </cell>
          <cell r="M259" t="str">
            <v>C</v>
          </cell>
          <cell r="N259">
            <v>0</v>
          </cell>
          <cell r="O259">
            <v>4701</v>
          </cell>
          <cell r="P259" t="str">
            <v>A</v>
          </cell>
          <cell r="X259" t="str">
            <v>Not applicable</v>
          </cell>
          <cell r="Y259">
            <v>2147</v>
          </cell>
          <cell r="Z259" t="str">
            <v>C</v>
          </cell>
          <cell r="AA259" t="str">
            <v>C</v>
          </cell>
          <cell r="AB259" t="str">
            <v>C</v>
          </cell>
          <cell r="AC259" t="str">
            <v>24AAHCP2875N1ZW</v>
          </cell>
          <cell r="AE259" t="str">
            <v>GUJARAT</v>
          </cell>
          <cell r="AF259" t="str">
            <v>C</v>
          </cell>
          <cell r="AG259">
            <v>600</v>
          </cell>
          <cell r="AH259" t="str">
            <v>Conform</v>
          </cell>
        </row>
        <row r="260">
          <cell r="E260" t="str">
            <v>N-263</v>
          </cell>
          <cell r="F260" t="str">
            <v>Kosol Energie Pvt. Ltd.</v>
          </cell>
          <cell r="G260" t="str">
            <v>A</v>
          </cell>
          <cell r="H260" t="str">
            <v>A</v>
          </cell>
          <cell r="I260" t="str">
            <v>C</v>
          </cell>
          <cell r="J260" t="str">
            <v>Integrator</v>
          </cell>
          <cell r="K260" t="str">
            <v>Private Limited</v>
          </cell>
          <cell r="L260" t="str">
            <v>None</v>
          </cell>
          <cell r="M260" t="str">
            <v>C</v>
          </cell>
          <cell r="N260">
            <v>2736.34</v>
          </cell>
          <cell r="O260">
            <v>0</v>
          </cell>
          <cell r="P260" t="str">
            <v>A</v>
          </cell>
          <cell r="Q260" t="str">
            <v>SRT-PG-A-378</v>
          </cell>
          <cell r="R260">
            <v>2061</v>
          </cell>
          <cell r="S260">
            <v>7022.34</v>
          </cell>
          <cell r="T260">
            <v>1808</v>
          </cell>
          <cell r="U260">
            <v>6129.48</v>
          </cell>
          <cell r="V260">
            <v>846</v>
          </cell>
          <cell r="W260">
            <v>2736.34</v>
          </cell>
          <cell r="X260" t="str">
            <v>C</v>
          </cell>
          <cell r="Y260">
            <v>10982.58</v>
          </cell>
          <cell r="Z260" t="str">
            <v>C</v>
          </cell>
          <cell r="AA260" t="str">
            <v>C</v>
          </cell>
          <cell r="AB260" t="str">
            <v>C</v>
          </cell>
          <cell r="AC260" t="str">
            <v>24AABCH6266P1Z5</v>
          </cell>
          <cell r="AE260" t="str">
            <v>GUJARAT</v>
          </cell>
          <cell r="AF260" t="str">
            <v>C</v>
          </cell>
          <cell r="AG260">
            <v>10000</v>
          </cell>
          <cell r="AH260" t="str">
            <v>Conform</v>
          </cell>
        </row>
        <row r="261">
          <cell r="E261" t="str">
            <v>N-264</v>
          </cell>
          <cell r="F261" t="str">
            <v>Kotson Projects Private Limited</v>
          </cell>
          <cell r="G261" t="str">
            <v>B</v>
          </cell>
          <cell r="H261" t="str">
            <v>B</v>
          </cell>
          <cell r="I261" t="str">
            <v>C</v>
          </cell>
          <cell r="J261" t="str">
            <v>Consent</v>
          </cell>
          <cell r="K261" t="str">
            <v>Private Limited</v>
          </cell>
          <cell r="L261" t="str">
            <v>None</v>
          </cell>
          <cell r="M261" t="str">
            <v>C</v>
          </cell>
          <cell r="N261">
            <v>0</v>
          </cell>
          <cell r="O261">
            <v>0</v>
          </cell>
          <cell r="P261" t="str">
            <v>B</v>
          </cell>
          <cell r="X261" t="str">
            <v>Not applicable</v>
          </cell>
          <cell r="AC261" t="str">
            <v>24AAHCK8722D1Z0</v>
          </cell>
          <cell r="AE261" t="str">
            <v>GUJARAT</v>
          </cell>
          <cell r="AF261" t="str">
            <v>C</v>
          </cell>
          <cell r="AG261">
            <v>850</v>
          </cell>
          <cell r="AH261" t="str">
            <v>Conform</v>
          </cell>
        </row>
        <row r="262">
          <cell r="E262" t="str">
            <v>N-265</v>
          </cell>
          <cell r="F262" t="str">
            <v>Parsana Krinisha Nandlal</v>
          </cell>
          <cell r="G262" t="str">
            <v>B</v>
          </cell>
          <cell r="H262" t="str">
            <v>B</v>
          </cell>
          <cell r="I262" t="str">
            <v>C</v>
          </cell>
          <cell r="J262" t="str">
            <v>Consent</v>
          </cell>
          <cell r="K262" t="str">
            <v>Sole Proprietor</v>
          </cell>
          <cell r="L262" t="str">
            <v>None</v>
          </cell>
          <cell r="M262" t="str">
            <v>C</v>
          </cell>
          <cell r="N262">
            <v>0</v>
          </cell>
          <cell r="O262">
            <v>0</v>
          </cell>
          <cell r="P262" t="str">
            <v>B</v>
          </cell>
          <cell r="X262" t="str">
            <v>Not applicable</v>
          </cell>
          <cell r="AC262" t="str">
            <v>24FQSPP641041ZK</v>
          </cell>
          <cell r="AE262" t="str">
            <v>GUJARAT</v>
          </cell>
          <cell r="AF262" t="str">
            <v>C</v>
          </cell>
          <cell r="AG262">
            <v>350</v>
          </cell>
          <cell r="AH262" t="str">
            <v>Conform</v>
          </cell>
        </row>
        <row r="263">
          <cell r="E263" t="str">
            <v>N-266</v>
          </cell>
          <cell r="F263" t="str">
            <v>Krisha Solar Solutions</v>
          </cell>
          <cell r="G263" t="str">
            <v>B</v>
          </cell>
          <cell r="H263" t="str">
            <v>B</v>
          </cell>
          <cell r="I263" t="str">
            <v>C</v>
          </cell>
          <cell r="J263" t="str">
            <v>Integrator</v>
          </cell>
          <cell r="K263" t="str">
            <v>Sole Proprietor</v>
          </cell>
          <cell r="L263" t="str">
            <v>None</v>
          </cell>
          <cell r="M263" t="str">
            <v>C</v>
          </cell>
          <cell r="N263">
            <v>159.25</v>
          </cell>
          <cell r="O263">
            <v>0</v>
          </cell>
          <cell r="P263" t="str">
            <v>B</v>
          </cell>
          <cell r="Q263" t="str">
            <v>SRT-PG-B-132</v>
          </cell>
          <cell r="R263">
            <v>66</v>
          </cell>
          <cell r="S263">
            <v>245.7</v>
          </cell>
          <cell r="T263">
            <v>66</v>
          </cell>
          <cell r="U263">
            <v>245.7</v>
          </cell>
          <cell r="V263">
            <v>40</v>
          </cell>
          <cell r="W263">
            <v>159.25</v>
          </cell>
          <cell r="X263" t="str">
            <v>C</v>
          </cell>
          <cell r="AC263" t="str">
            <v>24AGZPM7243E1Z1</v>
          </cell>
          <cell r="AE263" t="str">
            <v>GUJARAT</v>
          </cell>
          <cell r="AF263" t="str">
            <v>C</v>
          </cell>
          <cell r="AG263">
            <v>210</v>
          </cell>
          <cell r="AH263" t="str">
            <v>Conform</v>
          </cell>
        </row>
        <row r="264">
          <cell r="E264" t="str">
            <v>N-267</v>
          </cell>
          <cell r="F264" t="str">
            <v>Krishna Electricals</v>
          </cell>
          <cell r="G264" t="str">
            <v>B</v>
          </cell>
          <cell r="H264" t="str">
            <v>B</v>
          </cell>
          <cell r="I264" t="str">
            <v>C</v>
          </cell>
          <cell r="J264" t="str">
            <v>Integrator</v>
          </cell>
          <cell r="K264" t="str">
            <v>Sole Proprietor</v>
          </cell>
          <cell r="L264" t="str">
            <v>None</v>
          </cell>
          <cell r="M264" t="str">
            <v>C</v>
          </cell>
          <cell r="N264">
            <v>0</v>
          </cell>
          <cell r="O264">
            <v>0</v>
          </cell>
          <cell r="P264" t="str">
            <v>B</v>
          </cell>
          <cell r="X264" t="str">
            <v>Not applicable</v>
          </cell>
          <cell r="AB264" t="str">
            <v>C</v>
          </cell>
          <cell r="AC264" t="str">
            <v>24AALPO3222H1ZW</v>
          </cell>
          <cell r="AE264" t="str">
            <v>GUJARAT</v>
          </cell>
          <cell r="AF264" t="str">
            <v>C</v>
          </cell>
          <cell r="AG264">
            <v>500</v>
          </cell>
          <cell r="AH264" t="str">
            <v>Conform</v>
          </cell>
        </row>
        <row r="265">
          <cell r="E265" t="str">
            <v>N-268</v>
          </cell>
          <cell r="F265" t="str">
            <v>Ksquare Energy</v>
          </cell>
          <cell r="G265" t="str">
            <v>A</v>
          </cell>
          <cell r="H265" t="str">
            <v>A</v>
          </cell>
          <cell r="I265" t="str">
            <v>C</v>
          </cell>
          <cell r="J265" t="str">
            <v>Integrator</v>
          </cell>
          <cell r="K265" t="str">
            <v>Sole Proprietor</v>
          </cell>
          <cell r="L265" t="str">
            <v>None</v>
          </cell>
          <cell r="M265" t="str">
            <v>C</v>
          </cell>
          <cell r="N265">
            <v>1590.16</v>
          </cell>
          <cell r="O265">
            <v>0</v>
          </cell>
          <cell r="P265" t="str">
            <v>A</v>
          </cell>
          <cell r="Q265" t="str">
            <v>SRT-PG-A-040</v>
          </cell>
          <cell r="R265">
            <v>539</v>
          </cell>
          <cell r="S265">
            <v>2048.89</v>
          </cell>
          <cell r="T265">
            <v>514</v>
          </cell>
          <cell r="U265">
            <v>1943.59</v>
          </cell>
          <cell r="V265">
            <v>425</v>
          </cell>
          <cell r="W265">
            <v>1590.16</v>
          </cell>
          <cell r="X265" t="str">
            <v>C</v>
          </cell>
          <cell r="Y265">
            <v>351.79</v>
          </cell>
          <cell r="Z265" t="str">
            <v>C</v>
          </cell>
          <cell r="AA265" t="str">
            <v>C</v>
          </cell>
          <cell r="AB265" t="str">
            <v>C</v>
          </cell>
          <cell r="AC265" t="str">
            <v>24FYZPS9113J1ZH</v>
          </cell>
          <cell r="AE265" t="str">
            <v>GUJARAT</v>
          </cell>
          <cell r="AF265" t="str">
            <v>C</v>
          </cell>
          <cell r="AG265">
            <v>1500</v>
          </cell>
          <cell r="AH265" t="str">
            <v>Conform</v>
          </cell>
        </row>
        <row r="266">
          <cell r="E266" t="str">
            <v>N-269</v>
          </cell>
          <cell r="F266" t="str">
            <v>Kavishwar Sales And Service</v>
          </cell>
          <cell r="G266" t="str">
            <v>A</v>
          </cell>
          <cell r="H266" t="str">
            <v>A</v>
          </cell>
          <cell r="I266" t="str">
            <v>C</v>
          </cell>
          <cell r="J266" t="str">
            <v>Integrator</v>
          </cell>
          <cell r="K266" t="str">
            <v>Sole Proprietor</v>
          </cell>
          <cell r="L266" t="str">
            <v>None</v>
          </cell>
          <cell r="M266" t="str">
            <v>C</v>
          </cell>
          <cell r="N266">
            <v>887.7</v>
          </cell>
          <cell r="O266">
            <v>0</v>
          </cell>
          <cell r="P266" t="str">
            <v>A</v>
          </cell>
          <cell r="Q266" t="str">
            <v>SRT-PG-A-154</v>
          </cell>
          <cell r="R266">
            <v>237</v>
          </cell>
          <cell r="S266">
            <v>1041.1500000000001</v>
          </cell>
          <cell r="T266">
            <v>231</v>
          </cell>
          <cell r="U266">
            <v>1016.73</v>
          </cell>
          <cell r="V266">
            <v>202</v>
          </cell>
          <cell r="W266">
            <v>887.7</v>
          </cell>
          <cell r="X266" t="str">
            <v>C</v>
          </cell>
          <cell r="Y266">
            <v>153.87</v>
          </cell>
          <cell r="Z266" t="str">
            <v>C</v>
          </cell>
          <cell r="AA266" t="str">
            <v>C</v>
          </cell>
          <cell r="AB266" t="str">
            <v>C</v>
          </cell>
          <cell r="AC266" t="str">
            <v>24ANFPB9440B1ZK</v>
          </cell>
          <cell r="AE266" t="str">
            <v>GUJARAT</v>
          </cell>
          <cell r="AF266" t="str">
            <v>C</v>
          </cell>
          <cell r="AG266">
            <v>1200</v>
          </cell>
          <cell r="AH266" t="str">
            <v>Conform</v>
          </cell>
        </row>
        <row r="267">
          <cell r="E267" t="str">
            <v>N-270</v>
          </cell>
          <cell r="F267" t="str">
            <v>Kunal Power</v>
          </cell>
          <cell r="G267" t="str">
            <v>B</v>
          </cell>
          <cell r="H267" t="str">
            <v>B</v>
          </cell>
          <cell r="I267" t="str">
            <v>C</v>
          </cell>
          <cell r="J267" t="str">
            <v>Integrator</v>
          </cell>
          <cell r="K267" t="str">
            <v>Sole Proprietor</v>
          </cell>
          <cell r="L267" t="str">
            <v>None</v>
          </cell>
          <cell r="M267" t="str">
            <v>C</v>
          </cell>
          <cell r="N267">
            <v>0</v>
          </cell>
          <cell r="O267">
            <v>0</v>
          </cell>
          <cell r="P267" t="str">
            <v>B</v>
          </cell>
          <cell r="X267" t="str">
            <v>Not applicable</v>
          </cell>
          <cell r="AC267" t="str">
            <v>24AYYPM5174D1Z1</v>
          </cell>
          <cell r="AE267" t="str">
            <v>GUJARAT</v>
          </cell>
          <cell r="AF267" t="str">
            <v>C</v>
          </cell>
          <cell r="AG267">
            <v>500</v>
          </cell>
          <cell r="AH267" t="str">
            <v>Conform</v>
          </cell>
        </row>
        <row r="268">
          <cell r="E268" t="str">
            <v>N-271</v>
          </cell>
          <cell r="F268" t="str">
            <v>La Carte Retailers Pvt Ltd</v>
          </cell>
          <cell r="G268" t="str">
            <v>B</v>
          </cell>
          <cell r="H268" t="str">
            <v>B</v>
          </cell>
          <cell r="I268" t="str">
            <v>C</v>
          </cell>
          <cell r="J268" t="str">
            <v>Integrator</v>
          </cell>
          <cell r="K268" t="str">
            <v>Private Limited</v>
          </cell>
          <cell r="L268" t="str">
            <v>None</v>
          </cell>
          <cell r="M268" t="str">
            <v>C</v>
          </cell>
          <cell r="N268">
            <v>0</v>
          </cell>
          <cell r="O268">
            <v>0</v>
          </cell>
          <cell r="P268" t="str">
            <v>B</v>
          </cell>
          <cell r="Q268" t="str">
            <v>SRT-PG-A-214</v>
          </cell>
          <cell r="R268">
            <v>194</v>
          </cell>
          <cell r="S268">
            <v>849.1</v>
          </cell>
          <cell r="T268">
            <v>194</v>
          </cell>
          <cell r="U268">
            <v>849.1</v>
          </cell>
          <cell r="V268">
            <v>129</v>
          </cell>
          <cell r="W268">
            <v>556.26</v>
          </cell>
          <cell r="X268" t="str">
            <v>C</v>
          </cell>
          <cell r="AC268" t="str">
            <v>24AACCL6168P1ZZ</v>
          </cell>
          <cell r="AE268" t="str">
            <v>GUJARAT</v>
          </cell>
          <cell r="AF268" t="str">
            <v>C</v>
          </cell>
          <cell r="AG268">
            <v>1000</v>
          </cell>
          <cell r="AH268" t="str">
            <v>Conform</v>
          </cell>
        </row>
        <row r="269">
          <cell r="E269" t="str">
            <v>N-272</v>
          </cell>
          <cell r="F269" t="str">
            <v>Laxmi Hitech</v>
          </cell>
          <cell r="G269" t="str">
            <v>A</v>
          </cell>
          <cell r="H269" t="str">
            <v>A</v>
          </cell>
          <cell r="I269" t="str">
            <v>C</v>
          </cell>
          <cell r="J269" t="str">
            <v>Integrator</v>
          </cell>
          <cell r="K269" t="str">
            <v>Partnership firm</v>
          </cell>
          <cell r="L269" t="str">
            <v>None</v>
          </cell>
          <cell r="M269" t="str">
            <v>C</v>
          </cell>
          <cell r="N269">
            <v>448.03</v>
          </cell>
          <cell r="O269">
            <v>0</v>
          </cell>
          <cell r="P269" t="str">
            <v>A</v>
          </cell>
          <cell r="Q269" t="str">
            <v>SRT-PG-B-440</v>
          </cell>
          <cell r="R269">
            <v>200</v>
          </cell>
          <cell r="S269">
            <v>670.88</v>
          </cell>
          <cell r="T269">
            <v>193</v>
          </cell>
          <cell r="U269">
            <v>647.67999999999995</v>
          </cell>
          <cell r="V269">
            <v>135</v>
          </cell>
          <cell r="W269">
            <v>448.03</v>
          </cell>
          <cell r="X269" t="str">
            <v>C</v>
          </cell>
          <cell r="Y269">
            <v>165.12</v>
          </cell>
          <cell r="Z269" t="str">
            <v>C</v>
          </cell>
          <cell r="AA269" t="str">
            <v>C</v>
          </cell>
          <cell r="AB269" t="str">
            <v>C</v>
          </cell>
          <cell r="AC269" t="str">
            <v>24AAFFL3249M1Z4</v>
          </cell>
          <cell r="AD269">
            <v>0</v>
          </cell>
          <cell r="AE269" t="str">
            <v>GUJARAT</v>
          </cell>
          <cell r="AF269" t="str">
            <v>C</v>
          </cell>
          <cell r="AG269">
            <v>6000</v>
          </cell>
          <cell r="AH269" t="str">
            <v>Conform</v>
          </cell>
        </row>
        <row r="270">
          <cell r="E270" t="str">
            <v>N-273</v>
          </cell>
          <cell r="F270" t="str">
            <v>Leeji Solar Energy</v>
          </cell>
          <cell r="G270" t="str">
            <v>B</v>
          </cell>
          <cell r="H270" t="str">
            <v>B</v>
          </cell>
          <cell r="I270" t="str">
            <v>C</v>
          </cell>
          <cell r="J270" t="str">
            <v>Integrator</v>
          </cell>
          <cell r="K270" t="str">
            <v>Sole Proprietor</v>
          </cell>
          <cell r="L270" t="str">
            <v>None</v>
          </cell>
          <cell r="M270" t="str">
            <v>C</v>
          </cell>
          <cell r="N270">
            <v>0</v>
          </cell>
          <cell r="O270">
            <v>0</v>
          </cell>
          <cell r="P270" t="str">
            <v>B</v>
          </cell>
          <cell r="X270" t="str">
            <v>Not applicable</v>
          </cell>
          <cell r="AC270" t="str">
            <v>24AJEPH5821P1Z1</v>
          </cell>
          <cell r="AE270" t="str">
            <v>GUJARAT</v>
          </cell>
          <cell r="AF270" t="str">
            <v>C</v>
          </cell>
          <cell r="AG270">
            <v>250</v>
          </cell>
          <cell r="AH270" t="str">
            <v>Conform</v>
          </cell>
        </row>
        <row r="271">
          <cell r="E271" t="str">
            <v>N-274</v>
          </cell>
          <cell r="F271" t="str">
            <v>Lgm Energy And Infraconllp</v>
          </cell>
          <cell r="G271" t="str">
            <v>B</v>
          </cell>
          <cell r="H271" t="str">
            <v>B</v>
          </cell>
          <cell r="I271" t="str">
            <v>C</v>
          </cell>
          <cell r="J271" t="str">
            <v>Consent</v>
          </cell>
          <cell r="K271" t="str">
            <v>Limited Liability Partnership</v>
          </cell>
          <cell r="L271" t="str">
            <v>None</v>
          </cell>
          <cell r="M271" t="str">
            <v>C</v>
          </cell>
          <cell r="N271">
            <v>0</v>
          </cell>
          <cell r="O271">
            <v>0</v>
          </cell>
          <cell r="P271" t="str">
            <v>B</v>
          </cell>
          <cell r="X271" t="str">
            <v>Not applicable</v>
          </cell>
          <cell r="Z271" t="str">
            <v>C</v>
          </cell>
          <cell r="AA271" t="str">
            <v>C</v>
          </cell>
          <cell r="AB271" t="str">
            <v>C</v>
          </cell>
          <cell r="AC271" t="str">
            <v>24AAIFLP550A1ZU</v>
          </cell>
          <cell r="AE271" t="str">
            <v>GUJARAT</v>
          </cell>
          <cell r="AF271" t="str">
            <v>C</v>
          </cell>
          <cell r="AG271">
            <v>500</v>
          </cell>
          <cell r="AH271" t="str">
            <v>Conform</v>
          </cell>
        </row>
        <row r="272">
          <cell r="E272" t="str">
            <v>N-275</v>
          </cell>
          <cell r="F272" t="str">
            <v>L.L.Electrical</v>
          </cell>
          <cell r="G272" t="str">
            <v>B</v>
          </cell>
          <cell r="H272" t="str">
            <v>B</v>
          </cell>
          <cell r="I272" t="str">
            <v>C</v>
          </cell>
          <cell r="J272" t="str">
            <v>Integrator</v>
          </cell>
          <cell r="K272" t="str">
            <v>Partnership firm</v>
          </cell>
          <cell r="L272" t="str">
            <v>None</v>
          </cell>
          <cell r="M272" t="str">
            <v>N</v>
          </cell>
          <cell r="N272">
            <v>0</v>
          </cell>
          <cell r="O272">
            <v>0</v>
          </cell>
          <cell r="P272" t="str">
            <v>B</v>
          </cell>
          <cell r="Q272" t="str">
            <v>SRT-PG-A-007</v>
          </cell>
          <cell r="R272">
            <v>14</v>
          </cell>
          <cell r="S272">
            <v>49.3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 t="str">
            <v>N</v>
          </cell>
          <cell r="AA272" t="str">
            <v>N</v>
          </cell>
          <cell r="AB272" t="str">
            <v>N</v>
          </cell>
          <cell r="AC272" t="str">
            <v>24AADFL6295R1ZK</v>
          </cell>
          <cell r="AE272" t="str">
            <v>GUJARAT</v>
          </cell>
          <cell r="AF272" t="str">
            <v>C</v>
          </cell>
          <cell r="AG272">
            <v>1000</v>
          </cell>
          <cell r="AH272" t="str">
            <v>Conform</v>
          </cell>
        </row>
        <row r="273">
          <cell r="E273" t="str">
            <v>N-276</v>
          </cell>
          <cell r="F273" t="str">
            <v>Lobel Solar Power System</v>
          </cell>
          <cell r="G273" t="str">
            <v>A</v>
          </cell>
          <cell r="H273" t="str">
            <v>A</v>
          </cell>
          <cell r="I273" t="str">
            <v>C</v>
          </cell>
          <cell r="J273" t="str">
            <v>Integrator</v>
          </cell>
          <cell r="K273" t="str">
            <v>Partnership firm</v>
          </cell>
          <cell r="L273" t="str">
            <v>None</v>
          </cell>
          <cell r="M273" t="str">
            <v>C</v>
          </cell>
          <cell r="N273">
            <v>717</v>
          </cell>
          <cell r="O273">
            <v>314</v>
          </cell>
          <cell r="P273" t="str">
            <v>A</v>
          </cell>
          <cell r="Q273" t="str">
            <v>SRT-PG-A-171</v>
          </cell>
          <cell r="R273">
            <v>1302</v>
          </cell>
          <cell r="S273">
            <v>5443.93</v>
          </cell>
          <cell r="T273">
            <v>1163</v>
          </cell>
          <cell r="U273">
            <v>4860.16</v>
          </cell>
          <cell r="V273">
            <v>719</v>
          </cell>
          <cell r="W273">
            <v>2937.2</v>
          </cell>
          <cell r="X273" t="str">
            <v>C</v>
          </cell>
          <cell r="Y273">
            <v>1126</v>
          </cell>
          <cell r="Z273" t="str">
            <v>C</v>
          </cell>
          <cell r="AA273" t="str">
            <v>C</v>
          </cell>
          <cell r="AB273" t="str">
            <v>C</v>
          </cell>
          <cell r="AC273" t="str">
            <v>24AAEFL2764Q1ZB</v>
          </cell>
          <cell r="AE273" t="str">
            <v>GUJARAT</v>
          </cell>
          <cell r="AF273" t="str">
            <v>C</v>
          </cell>
          <cell r="AG273">
            <v>4500</v>
          </cell>
          <cell r="AH273" t="str">
            <v>Conform</v>
          </cell>
        </row>
        <row r="274">
          <cell r="E274" t="str">
            <v>N-277</v>
          </cell>
          <cell r="F274" t="str">
            <v>Logictech Solar And Automation Private Limited</v>
          </cell>
          <cell r="G274" t="str">
            <v>B</v>
          </cell>
          <cell r="H274" t="str">
            <v>B</v>
          </cell>
          <cell r="I274" t="str">
            <v>C</v>
          </cell>
          <cell r="J274" t="str">
            <v>Integrator</v>
          </cell>
          <cell r="K274" t="str">
            <v>Private Limited</v>
          </cell>
          <cell r="L274" t="str">
            <v>None</v>
          </cell>
          <cell r="M274" t="str">
            <v>C</v>
          </cell>
          <cell r="N274">
            <v>179.8</v>
          </cell>
          <cell r="P274" t="str">
            <v>B</v>
          </cell>
          <cell r="X274" t="str">
            <v>Not applicable</v>
          </cell>
          <cell r="AB274" t="str">
            <v>C</v>
          </cell>
          <cell r="AC274" t="str">
            <v>24AADCL2560N1ZE</v>
          </cell>
          <cell r="AE274" t="str">
            <v>GUJARAT</v>
          </cell>
          <cell r="AF274" t="str">
            <v>C</v>
          </cell>
          <cell r="AG274">
            <v>800</v>
          </cell>
          <cell r="AH274" t="str">
            <v>Conform</v>
          </cell>
        </row>
        <row r="275">
          <cell r="E275" t="str">
            <v>N-278</v>
          </cell>
          <cell r="F275" t="str">
            <v>Maruti Electricals</v>
          </cell>
          <cell r="G275" t="str">
            <v>B</v>
          </cell>
          <cell r="H275" t="str">
            <v>B</v>
          </cell>
          <cell r="I275" t="str">
            <v>C</v>
          </cell>
          <cell r="J275" t="str">
            <v>Integrator</v>
          </cell>
          <cell r="K275" t="str">
            <v>Sole Proprietor</v>
          </cell>
          <cell r="L275" t="str">
            <v>None</v>
          </cell>
          <cell r="M275" t="str">
            <v>C</v>
          </cell>
          <cell r="N275">
            <v>318.16000000000003</v>
          </cell>
          <cell r="P275" t="str">
            <v>A</v>
          </cell>
          <cell r="Q275" t="str">
            <v>SRT-PG-B-019</v>
          </cell>
          <cell r="R275">
            <v>65</v>
          </cell>
          <cell r="S275">
            <v>326.74</v>
          </cell>
          <cell r="T275">
            <v>64</v>
          </cell>
          <cell r="U275">
            <v>321.45999999999998</v>
          </cell>
          <cell r="V275">
            <v>64</v>
          </cell>
          <cell r="W275">
            <v>321.45999999999998</v>
          </cell>
          <cell r="X275" t="str">
            <v>C</v>
          </cell>
          <cell r="AB275" t="str">
            <v>C</v>
          </cell>
          <cell r="AC275" t="str">
            <v>24CFSPP3306P1ZU</v>
          </cell>
          <cell r="AE275" t="str">
            <v>GUJARAT</v>
          </cell>
          <cell r="AF275" t="str">
            <v>C</v>
          </cell>
          <cell r="AG275">
            <v>1000</v>
          </cell>
          <cell r="AH275" t="str">
            <v>Conform</v>
          </cell>
        </row>
        <row r="276">
          <cell r="E276" t="str">
            <v>N-279</v>
          </cell>
          <cell r="F276" t="str">
            <v>Luxsoli Technoligies Private Limited</v>
          </cell>
          <cell r="G276" t="str">
            <v>A</v>
          </cell>
          <cell r="H276" t="str">
            <v>A</v>
          </cell>
          <cell r="I276" t="str">
            <v>C</v>
          </cell>
          <cell r="J276" t="str">
            <v>Integrator</v>
          </cell>
          <cell r="K276" t="str">
            <v>Private Limited</v>
          </cell>
          <cell r="L276" t="str">
            <v>None</v>
          </cell>
          <cell r="M276" t="str">
            <v>C</v>
          </cell>
          <cell r="N276">
            <v>454.89</v>
          </cell>
          <cell r="P276" t="str">
            <v>A</v>
          </cell>
          <cell r="Q276" t="str">
            <v>SRT-PG-A-439</v>
          </cell>
          <cell r="R276">
            <v>238</v>
          </cell>
          <cell r="S276">
            <v>887.8</v>
          </cell>
          <cell r="T276">
            <v>213</v>
          </cell>
          <cell r="U276">
            <v>791.87</v>
          </cell>
          <cell r="V276">
            <v>128</v>
          </cell>
          <cell r="W276">
            <v>454.89</v>
          </cell>
          <cell r="X276" t="str">
            <v>C</v>
          </cell>
          <cell r="Y276">
            <v>282.79000000000002</v>
          </cell>
          <cell r="Z276" t="str">
            <v>C</v>
          </cell>
          <cell r="AA276" t="str">
            <v>C</v>
          </cell>
          <cell r="AB276" t="str">
            <v>C</v>
          </cell>
          <cell r="AC276" t="str">
            <v>24AABCL5773H1ZG</v>
          </cell>
          <cell r="AE276" t="str">
            <v>GUJARAT</v>
          </cell>
          <cell r="AF276" t="str">
            <v>C</v>
          </cell>
          <cell r="AG276">
            <v>900</v>
          </cell>
          <cell r="AH276" t="str">
            <v>Conform</v>
          </cell>
        </row>
        <row r="277">
          <cell r="E277" t="str">
            <v>N-280</v>
          </cell>
          <cell r="F277" t="str">
            <v>Madhav Technicals</v>
          </cell>
          <cell r="G277" t="str">
            <v>A</v>
          </cell>
          <cell r="H277" t="str">
            <v>A</v>
          </cell>
          <cell r="I277" t="str">
            <v>C</v>
          </cell>
          <cell r="J277" t="str">
            <v>Integrator</v>
          </cell>
          <cell r="K277" t="str">
            <v>Sole Proprietor</v>
          </cell>
          <cell r="L277" t="str">
            <v>None</v>
          </cell>
          <cell r="M277" t="str">
            <v>C</v>
          </cell>
          <cell r="N277">
            <v>262.81</v>
          </cell>
          <cell r="P277" t="str">
            <v>A</v>
          </cell>
          <cell r="Q277" t="str">
            <v>SRT-PG-B-422</v>
          </cell>
          <cell r="R277">
            <v>193</v>
          </cell>
          <cell r="S277">
            <v>676.6</v>
          </cell>
          <cell r="T277">
            <v>188</v>
          </cell>
          <cell r="U277">
            <v>640.72</v>
          </cell>
          <cell r="V277">
            <v>174</v>
          </cell>
          <cell r="W277">
            <v>583.05999999999995</v>
          </cell>
          <cell r="X277" t="str">
            <v>C</v>
          </cell>
          <cell r="Y277">
            <v>152.69999999999999</v>
          </cell>
          <cell r="Z277" t="str">
            <v>C</v>
          </cell>
          <cell r="AA277" t="str">
            <v>C</v>
          </cell>
          <cell r="AB277" t="str">
            <v>C</v>
          </cell>
          <cell r="AC277" t="str">
            <v>24CNVPM1357B1ZW</v>
          </cell>
          <cell r="AE277" t="str">
            <v>GUJARAT</v>
          </cell>
          <cell r="AF277" t="str">
            <v>C</v>
          </cell>
          <cell r="AG277">
            <v>2500</v>
          </cell>
          <cell r="AH277" t="str">
            <v>Conform</v>
          </cell>
        </row>
        <row r="278">
          <cell r="E278" t="str">
            <v>N-281</v>
          </cell>
          <cell r="F278" t="str">
            <v>Madhavan Automobile</v>
          </cell>
          <cell r="G278" t="str">
            <v>B</v>
          </cell>
          <cell r="H278" t="str">
            <v>B</v>
          </cell>
          <cell r="I278" t="str">
            <v>C</v>
          </cell>
          <cell r="J278" t="str">
            <v>Consent</v>
          </cell>
          <cell r="K278" t="str">
            <v>Sole Proprietor</v>
          </cell>
          <cell r="L278" t="str">
            <v>None</v>
          </cell>
          <cell r="M278" t="str">
            <v>C</v>
          </cell>
          <cell r="P278" t="str">
            <v>B</v>
          </cell>
          <cell r="X278" t="str">
            <v>Not applicable</v>
          </cell>
          <cell r="AB278" t="str">
            <v>C</v>
          </cell>
          <cell r="AC278" t="str">
            <v>24HBFFS2231Q1Z7</v>
          </cell>
          <cell r="AE278" t="str">
            <v>GUJARAT</v>
          </cell>
          <cell r="AF278" t="str">
            <v>C</v>
          </cell>
          <cell r="AG278">
            <v>600</v>
          </cell>
          <cell r="AH278" t="str">
            <v>Conform</v>
          </cell>
        </row>
        <row r="279">
          <cell r="E279" t="str">
            <v>N-282</v>
          </cell>
          <cell r="F279" t="str">
            <v>Madhav Enterprise</v>
          </cell>
          <cell r="G279" t="str">
            <v>B</v>
          </cell>
          <cell r="H279" t="str">
            <v>B</v>
          </cell>
          <cell r="I279" t="str">
            <v>C</v>
          </cell>
          <cell r="J279" t="str">
            <v>Consent</v>
          </cell>
          <cell r="K279" t="str">
            <v>Partnership firm</v>
          </cell>
          <cell r="L279" t="str">
            <v>None</v>
          </cell>
          <cell r="M279" t="str">
            <v>C</v>
          </cell>
          <cell r="P279" t="str">
            <v>B</v>
          </cell>
          <cell r="X279" t="str">
            <v>Not applicable</v>
          </cell>
          <cell r="AB279" t="str">
            <v>C</v>
          </cell>
          <cell r="AC279" t="str">
            <v>24ABMFM4356L1ZU</v>
          </cell>
          <cell r="AE279" t="str">
            <v>GUJARAT</v>
          </cell>
          <cell r="AF279" t="str">
            <v>C</v>
          </cell>
          <cell r="AG279">
            <v>2500</v>
          </cell>
          <cell r="AH279" t="str">
            <v>Conform</v>
          </cell>
        </row>
        <row r="280">
          <cell r="E280" t="str">
            <v>N-283</v>
          </cell>
          <cell r="F280" t="str">
            <v>Mahalaxmi Electricals</v>
          </cell>
          <cell r="G280" t="str">
            <v>A</v>
          </cell>
          <cell r="H280" t="str">
            <v>A</v>
          </cell>
          <cell r="I280" t="str">
            <v>C</v>
          </cell>
          <cell r="J280" t="str">
            <v>Integrator</v>
          </cell>
          <cell r="K280" t="str">
            <v>Partnership firm</v>
          </cell>
          <cell r="L280" t="str">
            <v>None</v>
          </cell>
          <cell r="M280" t="str">
            <v>C</v>
          </cell>
          <cell r="N280">
            <v>361.14499999999998</v>
          </cell>
          <cell r="O280">
            <v>276.39999999999998</v>
          </cell>
          <cell r="P280" t="str">
            <v>A</v>
          </cell>
          <cell r="Q280" t="str">
            <v>SRT-PG-A-041</v>
          </cell>
          <cell r="R280">
            <v>214</v>
          </cell>
          <cell r="S280">
            <v>863.74</v>
          </cell>
          <cell r="T280">
            <v>214</v>
          </cell>
          <cell r="U280">
            <v>863.74</v>
          </cell>
          <cell r="V280">
            <v>177</v>
          </cell>
          <cell r="W280">
            <v>720.74</v>
          </cell>
          <cell r="X280" t="str">
            <v>C</v>
          </cell>
          <cell r="Y280">
            <v>762</v>
          </cell>
          <cell r="Z280" t="str">
            <v>C</v>
          </cell>
          <cell r="AA280" t="str">
            <v>C</v>
          </cell>
          <cell r="AB280" t="str">
            <v>C</v>
          </cell>
          <cell r="AC280" t="str">
            <v>24AAPFM3112Q2ZY</v>
          </cell>
          <cell r="AE280" t="str">
            <v>GUJARAT</v>
          </cell>
          <cell r="AF280" t="str">
            <v>C</v>
          </cell>
          <cell r="AG280">
            <v>1000</v>
          </cell>
          <cell r="AH280" t="str">
            <v>Conform</v>
          </cell>
        </row>
        <row r="281">
          <cell r="E281" t="str">
            <v>N-284</v>
          </cell>
          <cell r="F281" t="str">
            <v>Rashi Solar Energy</v>
          </cell>
          <cell r="G281" t="str">
            <v>B</v>
          </cell>
          <cell r="H281" t="str">
            <v>B</v>
          </cell>
          <cell r="I281" t="str">
            <v>C</v>
          </cell>
          <cell r="J281" t="str">
            <v>Integrator</v>
          </cell>
          <cell r="K281" t="str">
            <v>Sole Proprietor</v>
          </cell>
          <cell r="L281" t="str">
            <v>None</v>
          </cell>
          <cell r="M281" t="str">
            <v>C</v>
          </cell>
          <cell r="N281">
            <v>232.05</v>
          </cell>
          <cell r="P281" t="str">
            <v>A</v>
          </cell>
          <cell r="Q281" t="str">
            <v>SRT-PG-B-349</v>
          </cell>
          <cell r="R281">
            <v>70</v>
          </cell>
          <cell r="S281">
            <v>232.05</v>
          </cell>
          <cell r="T281">
            <v>70</v>
          </cell>
          <cell r="U281">
            <v>232.05</v>
          </cell>
          <cell r="V281">
            <v>61</v>
          </cell>
          <cell r="W281">
            <v>200.05</v>
          </cell>
          <cell r="X281" t="str">
            <v>C</v>
          </cell>
          <cell r="AB281" t="str">
            <v>C</v>
          </cell>
          <cell r="AC281" t="str">
            <v>24ABYPU8696C1Z0</v>
          </cell>
          <cell r="AE281" t="str">
            <v>GUJARAT</v>
          </cell>
          <cell r="AF281" t="str">
            <v>C</v>
          </cell>
          <cell r="AG281">
            <v>888</v>
          </cell>
          <cell r="AH281" t="str">
            <v>Conform</v>
          </cell>
        </row>
        <row r="282">
          <cell r="E282" t="str">
            <v>N-285</v>
          </cell>
          <cell r="F282" t="str">
            <v>Makefast Engineering</v>
          </cell>
          <cell r="G282" t="str">
            <v>B</v>
          </cell>
          <cell r="H282" t="str">
            <v>B</v>
          </cell>
          <cell r="I282" t="str">
            <v>C</v>
          </cell>
          <cell r="J282" t="str">
            <v>Consent</v>
          </cell>
          <cell r="K282" t="str">
            <v>Sole Proprietor</v>
          </cell>
          <cell r="L282" t="str">
            <v>None</v>
          </cell>
          <cell r="M282" t="str">
            <v>C</v>
          </cell>
          <cell r="P282" t="str">
            <v>B</v>
          </cell>
          <cell r="X282" t="str">
            <v>Not applicable</v>
          </cell>
          <cell r="AB282" t="str">
            <v>C</v>
          </cell>
          <cell r="AC282" t="str">
            <v>24CGNPK5442B1Z1</v>
          </cell>
          <cell r="AE282" t="str">
            <v>GUJARAT</v>
          </cell>
          <cell r="AF282" t="str">
            <v>C</v>
          </cell>
          <cell r="AG282">
            <v>100</v>
          </cell>
          <cell r="AH282" t="str">
            <v>Conform</v>
          </cell>
        </row>
        <row r="283">
          <cell r="E283" t="str">
            <v>N-286</v>
          </cell>
          <cell r="F283" t="str">
            <v>Grace Renewable Energy Pvt Ltd</v>
          </cell>
          <cell r="G283" t="str">
            <v>A</v>
          </cell>
          <cell r="H283" t="str">
            <v>A</v>
          </cell>
          <cell r="I283" t="str">
            <v>C</v>
          </cell>
          <cell r="J283" t="str">
            <v>Integrator</v>
          </cell>
          <cell r="K283" t="str">
            <v>Private Limited</v>
          </cell>
          <cell r="L283" t="str">
            <v>None</v>
          </cell>
          <cell r="M283" t="str">
            <v>C</v>
          </cell>
          <cell r="N283">
            <v>2388.1149999999998</v>
          </cell>
          <cell r="O283">
            <v>3311</v>
          </cell>
          <cell r="P283" t="str">
            <v>A</v>
          </cell>
          <cell r="Q283" t="str">
            <v>SRT-PG-A-380</v>
          </cell>
          <cell r="R283">
            <v>1406</v>
          </cell>
          <cell r="S283">
            <v>6168.36</v>
          </cell>
          <cell r="T283">
            <v>938</v>
          </cell>
          <cell r="U283">
            <v>4086.43</v>
          </cell>
          <cell r="V283">
            <v>938</v>
          </cell>
          <cell r="W283">
            <v>4086.43</v>
          </cell>
          <cell r="X283" t="str">
            <v>C</v>
          </cell>
          <cell r="Y283">
            <v>1850.22</v>
          </cell>
          <cell r="Z283" t="str">
            <v>C</v>
          </cell>
          <cell r="AC283" t="str">
            <v>24AABCW4299B1ZE</v>
          </cell>
          <cell r="AE283" t="str">
            <v>GUJARAT</v>
          </cell>
          <cell r="AF283" t="str">
            <v>C</v>
          </cell>
          <cell r="AG283">
            <v>5000</v>
          </cell>
          <cell r="AH283" t="str">
            <v>Conform</v>
          </cell>
        </row>
        <row r="284">
          <cell r="E284" t="str">
            <v>N-287</v>
          </cell>
          <cell r="F284" t="str">
            <v>Manyah Energy Private Limited</v>
          </cell>
          <cell r="G284" t="str">
            <v>B</v>
          </cell>
          <cell r="H284" t="str">
            <v>B</v>
          </cell>
          <cell r="I284" t="str">
            <v>C</v>
          </cell>
          <cell r="J284" t="str">
            <v>Integrator</v>
          </cell>
          <cell r="K284" t="str">
            <v>Private Limited</v>
          </cell>
          <cell r="L284" t="str">
            <v>None</v>
          </cell>
          <cell r="M284" t="str">
            <v>C</v>
          </cell>
          <cell r="N284">
            <v>455</v>
          </cell>
          <cell r="P284" t="str">
            <v>A</v>
          </cell>
          <cell r="Q284" t="str">
            <v>SRT-PG-B-069</v>
          </cell>
          <cell r="R284">
            <v>105</v>
          </cell>
          <cell r="S284">
            <v>426.51</v>
          </cell>
          <cell r="T284">
            <v>80</v>
          </cell>
          <cell r="U284">
            <v>321.51</v>
          </cell>
          <cell r="V284">
            <v>76</v>
          </cell>
          <cell r="W284">
            <v>302.20999999999998</v>
          </cell>
          <cell r="X284" t="str">
            <v>C</v>
          </cell>
          <cell r="AB284" t="str">
            <v>C</v>
          </cell>
          <cell r="AC284" t="str">
            <v>24AALCM9862C1Z9</v>
          </cell>
          <cell r="AE284" t="str">
            <v>GUJARAT</v>
          </cell>
          <cell r="AF284" t="str">
            <v>C</v>
          </cell>
          <cell r="AG284">
            <v>800</v>
          </cell>
          <cell r="AH284" t="str">
            <v>Conform</v>
          </cell>
        </row>
        <row r="285">
          <cell r="E285" t="str">
            <v>N-288</v>
          </cell>
          <cell r="F285" t="str">
            <v>Maruti Solar Power</v>
          </cell>
          <cell r="G285" t="str">
            <v>B</v>
          </cell>
          <cell r="H285" t="str">
            <v xml:space="preserve">B </v>
          </cell>
          <cell r="I285" t="str">
            <v>C</v>
          </cell>
          <cell r="J285" t="str">
            <v>Integrator</v>
          </cell>
          <cell r="K285" t="str">
            <v>Sole Proprietor</v>
          </cell>
          <cell r="L285" t="str">
            <v>None</v>
          </cell>
          <cell r="M285" t="str">
            <v>C</v>
          </cell>
          <cell r="N285">
            <v>464.22</v>
          </cell>
          <cell r="P285" t="str">
            <v>A</v>
          </cell>
          <cell r="Q285" t="str">
            <v>SRT-PG-B-101</v>
          </cell>
          <cell r="R285">
            <v>165</v>
          </cell>
          <cell r="S285">
            <v>464</v>
          </cell>
          <cell r="T285">
            <v>165</v>
          </cell>
          <cell r="U285">
            <v>464.22</v>
          </cell>
          <cell r="V285">
            <v>157</v>
          </cell>
          <cell r="W285">
            <v>441.37</v>
          </cell>
          <cell r="X285" t="str">
            <v>C</v>
          </cell>
          <cell r="AB285" t="str">
            <v>C</v>
          </cell>
          <cell r="AC285" t="str">
            <v>24AEQPH8807J2Z3</v>
          </cell>
          <cell r="AE285" t="str">
            <v>GUJARAT</v>
          </cell>
          <cell r="AF285" t="str">
            <v>C</v>
          </cell>
          <cell r="AG285">
            <v>570</v>
          </cell>
          <cell r="AH285" t="str">
            <v>Conform</v>
          </cell>
        </row>
        <row r="286">
          <cell r="E286" t="str">
            <v>N-289</v>
          </cell>
          <cell r="F286" t="str">
            <v>Maruti Enterprise</v>
          </cell>
          <cell r="G286" t="str">
            <v>B</v>
          </cell>
          <cell r="H286" t="str">
            <v>B</v>
          </cell>
          <cell r="I286" t="str">
            <v>C</v>
          </cell>
          <cell r="J286" t="str">
            <v>Consent</v>
          </cell>
          <cell r="K286" t="str">
            <v>Sole Proprietor</v>
          </cell>
          <cell r="L286" t="str">
            <v>None</v>
          </cell>
          <cell r="M286" t="str">
            <v>C</v>
          </cell>
          <cell r="P286" t="str">
            <v>B</v>
          </cell>
          <cell r="X286" t="str">
            <v>Not applicable</v>
          </cell>
          <cell r="AB286" t="str">
            <v>C</v>
          </cell>
          <cell r="AC286" t="str">
            <v>24AGKPT4103F12M</v>
          </cell>
          <cell r="AE286" t="str">
            <v>GUJARAT</v>
          </cell>
          <cell r="AF286" t="str">
            <v>C</v>
          </cell>
          <cell r="AG286">
            <v>500</v>
          </cell>
          <cell r="AH286" t="str">
            <v>Conform</v>
          </cell>
        </row>
        <row r="287">
          <cell r="E287" t="str">
            <v>N-290</v>
          </cell>
          <cell r="F287" t="str">
            <v>Maruti Construction Co.</v>
          </cell>
          <cell r="G287" t="str">
            <v>B</v>
          </cell>
          <cell r="H287" t="str">
            <v>B</v>
          </cell>
          <cell r="I287" t="str">
            <v>C</v>
          </cell>
          <cell r="J287" t="str">
            <v>Consent</v>
          </cell>
          <cell r="K287" t="str">
            <v>Sole Proprietor</v>
          </cell>
          <cell r="L287" t="str">
            <v>None</v>
          </cell>
          <cell r="M287" t="str">
            <v>C</v>
          </cell>
          <cell r="P287" t="str">
            <v>B</v>
          </cell>
          <cell r="X287" t="str">
            <v>Not applicable</v>
          </cell>
          <cell r="AB287" t="str">
            <v>C</v>
          </cell>
          <cell r="AC287" t="str">
            <v>24AETPP7047M1ZP</v>
          </cell>
          <cell r="AE287" t="str">
            <v>GUJARAT</v>
          </cell>
          <cell r="AF287" t="str">
            <v>C</v>
          </cell>
          <cell r="AG287">
            <v>250</v>
          </cell>
          <cell r="AH287" t="str">
            <v>Conform</v>
          </cell>
        </row>
        <row r="288">
          <cell r="E288" t="str">
            <v>N-292</v>
          </cell>
          <cell r="F288" t="str">
            <v>Maruti Technologies</v>
          </cell>
          <cell r="G288" t="str">
            <v>B</v>
          </cell>
          <cell r="H288" t="str">
            <v>B</v>
          </cell>
          <cell r="I288" t="str">
            <v>C</v>
          </cell>
          <cell r="J288" t="str">
            <v>Integrator</v>
          </cell>
          <cell r="K288" t="str">
            <v>Partnership firm</v>
          </cell>
          <cell r="L288" t="str">
            <v>None</v>
          </cell>
          <cell r="M288" t="str">
            <v>C</v>
          </cell>
          <cell r="N288">
            <v>118.74</v>
          </cell>
          <cell r="P288" t="str">
            <v>B</v>
          </cell>
          <cell r="Q288" t="str">
            <v>SRT-PG-B-343</v>
          </cell>
          <cell r="R288">
            <v>63</v>
          </cell>
          <cell r="S288">
            <v>205.84</v>
          </cell>
          <cell r="T288">
            <v>63</v>
          </cell>
          <cell r="U288">
            <v>205.84</v>
          </cell>
          <cell r="V288">
            <v>57</v>
          </cell>
          <cell r="W288">
            <v>186.37</v>
          </cell>
          <cell r="X288" t="str">
            <v>C</v>
          </cell>
          <cell r="Y288">
            <v>78.58</v>
          </cell>
          <cell r="Z288" t="str">
            <v>C</v>
          </cell>
          <cell r="AA288" t="str">
            <v>C</v>
          </cell>
          <cell r="AB288" t="str">
            <v>C</v>
          </cell>
          <cell r="AC288" t="str">
            <v>24AAQFM5173LIZR</v>
          </cell>
          <cell r="AE288" t="str">
            <v>GUJARAT</v>
          </cell>
          <cell r="AF288" t="str">
            <v>C</v>
          </cell>
          <cell r="AG288">
            <v>70</v>
          </cell>
          <cell r="AH288" t="str">
            <v>Conform</v>
          </cell>
        </row>
        <row r="289">
          <cell r="E289" t="str">
            <v>N-293</v>
          </cell>
          <cell r="F289" t="str">
            <v>Mashru Energy Llp</v>
          </cell>
          <cell r="G289" t="str">
            <v>A</v>
          </cell>
          <cell r="H289" t="str">
            <v>B</v>
          </cell>
          <cell r="I289" t="str">
            <v>C</v>
          </cell>
          <cell r="J289" t="str">
            <v>Integrator</v>
          </cell>
          <cell r="K289" t="str">
            <v>Limited Liability Partnership</v>
          </cell>
          <cell r="L289" t="str">
            <v>None</v>
          </cell>
          <cell r="M289" t="str">
            <v>C</v>
          </cell>
          <cell r="N289">
            <v>219.07499999999999</v>
          </cell>
          <cell r="P289" t="str">
            <v>A</v>
          </cell>
          <cell r="Q289" t="str">
            <v>SRT-PG-B-258</v>
          </cell>
          <cell r="R289">
            <v>131</v>
          </cell>
          <cell r="S289">
            <v>489.81</v>
          </cell>
          <cell r="T289">
            <v>119</v>
          </cell>
          <cell r="U289">
            <v>444.71</v>
          </cell>
          <cell r="V289">
            <v>75</v>
          </cell>
          <cell r="W289">
            <v>289.11</v>
          </cell>
          <cell r="X289" t="str">
            <v>C</v>
          </cell>
          <cell r="Y289">
            <v>87.9</v>
          </cell>
          <cell r="AB289" t="str">
            <v>C</v>
          </cell>
          <cell r="AC289" t="str">
            <v>24ABHFM8299D1ZY</v>
          </cell>
          <cell r="AE289" t="str">
            <v>GUJARAT</v>
          </cell>
          <cell r="AF289" t="str">
            <v>C</v>
          </cell>
          <cell r="AG289">
            <v>600</v>
          </cell>
          <cell r="AH289" t="str">
            <v>Conform</v>
          </cell>
        </row>
        <row r="290">
          <cell r="E290" t="str">
            <v>N-294</v>
          </cell>
          <cell r="F290" t="str">
            <v>Md Energies</v>
          </cell>
          <cell r="G290" t="str">
            <v>B</v>
          </cell>
          <cell r="H290" t="str">
            <v>B</v>
          </cell>
          <cell r="I290" t="str">
            <v>C</v>
          </cell>
          <cell r="J290" t="str">
            <v>Consent</v>
          </cell>
          <cell r="K290" t="str">
            <v>Sole Proprietor</v>
          </cell>
          <cell r="L290" t="str">
            <v>None</v>
          </cell>
          <cell r="M290" t="str">
            <v>C</v>
          </cell>
          <cell r="P290" t="str">
            <v>B</v>
          </cell>
          <cell r="X290" t="str">
            <v>Not applicable</v>
          </cell>
          <cell r="AB290" t="str">
            <v>C</v>
          </cell>
          <cell r="AC290" t="str">
            <v>24BCHPV5798L1ZM</v>
          </cell>
          <cell r="AE290" t="str">
            <v>GUJARAT</v>
          </cell>
          <cell r="AF290" t="str">
            <v>C</v>
          </cell>
          <cell r="AG290">
            <v>820</v>
          </cell>
          <cell r="AH290" t="str">
            <v>Conform</v>
          </cell>
        </row>
        <row r="291">
          <cell r="E291" t="str">
            <v>N-295</v>
          </cell>
          <cell r="F291" t="str">
            <v>Mecpower Solutions Private Limited</v>
          </cell>
          <cell r="G291" t="str">
            <v>A</v>
          </cell>
          <cell r="H291" t="str">
            <v>A</v>
          </cell>
          <cell r="I291" t="str">
            <v>C</v>
          </cell>
          <cell r="J291" t="str">
            <v>Integrator</v>
          </cell>
          <cell r="K291" t="str">
            <v>Private Limited</v>
          </cell>
          <cell r="L291" t="str">
            <v>None</v>
          </cell>
          <cell r="M291" t="str">
            <v>C</v>
          </cell>
          <cell r="N291">
            <v>295.5</v>
          </cell>
          <cell r="P291" t="str">
            <v>A</v>
          </cell>
          <cell r="Q291" t="str">
            <v>SRT-PG-A-042</v>
          </cell>
          <cell r="R291">
            <v>2237</v>
          </cell>
          <cell r="S291">
            <v>9020.5499999999993</v>
          </cell>
          <cell r="T291">
            <v>2055</v>
          </cell>
          <cell r="U291">
            <v>8288.89</v>
          </cell>
          <cell r="V291">
            <v>1397</v>
          </cell>
          <cell r="W291">
            <v>5470.9</v>
          </cell>
          <cell r="X291" t="str">
            <v>C</v>
          </cell>
          <cell r="Y291">
            <v>2359.75</v>
          </cell>
          <cell r="Z291" t="str">
            <v>C</v>
          </cell>
          <cell r="AA291" t="str">
            <v>C</v>
          </cell>
          <cell r="AB291" t="str">
            <v>C</v>
          </cell>
          <cell r="AC291" t="str">
            <v>24AAKCM5935D1ZI</v>
          </cell>
          <cell r="AE291" t="str">
            <v>GUJARAT</v>
          </cell>
          <cell r="AF291" t="str">
            <v>C</v>
          </cell>
          <cell r="AG291">
            <v>1500</v>
          </cell>
          <cell r="AH291" t="str">
            <v>Conform</v>
          </cell>
        </row>
        <row r="292">
          <cell r="E292" t="str">
            <v>N-296</v>
          </cell>
          <cell r="F292" t="str">
            <v>Meena Solar</v>
          </cell>
          <cell r="G292" t="str">
            <v>B</v>
          </cell>
          <cell r="H292" t="str">
            <v>B</v>
          </cell>
          <cell r="I292" t="str">
            <v>C</v>
          </cell>
          <cell r="J292" t="str">
            <v>Integrator</v>
          </cell>
          <cell r="K292" t="str">
            <v>Sole Proprietor</v>
          </cell>
          <cell r="L292" t="str">
            <v>None</v>
          </cell>
          <cell r="M292" t="str">
            <v>C</v>
          </cell>
          <cell r="N292">
            <v>162.5</v>
          </cell>
          <cell r="P292" t="str">
            <v>B</v>
          </cell>
          <cell r="Q292" t="str">
            <v>SRT-PG-B-122</v>
          </cell>
          <cell r="R292">
            <v>84</v>
          </cell>
          <cell r="S292">
            <v>390.47</v>
          </cell>
          <cell r="T292">
            <v>83</v>
          </cell>
          <cell r="U292">
            <v>380.57</v>
          </cell>
          <cell r="V292">
            <v>42</v>
          </cell>
          <cell r="W292">
            <v>162.5</v>
          </cell>
          <cell r="X292" t="str">
            <v>C</v>
          </cell>
          <cell r="AC292" t="str">
            <v>24GUPP55437D1Z6</v>
          </cell>
          <cell r="AE292" t="str">
            <v>GUJARAT</v>
          </cell>
          <cell r="AF292" t="str">
            <v>C</v>
          </cell>
          <cell r="AG292">
            <v>50</v>
          </cell>
          <cell r="AH292" t="str">
            <v>Conform</v>
          </cell>
        </row>
        <row r="293">
          <cell r="E293" t="str">
            <v>N-297</v>
          </cell>
          <cell r="F293" t="str">
            <v>Rightway Electricals</v>
          </cell>
          <cell r="G293" t="str">
            <v>B</v>
          </cell>
          <cell r="H293" t="str">
            <v>B</v>
          </cell>
          <cell r="I293" t="str">
            <v>C</v>
          </cell>
          <cell r="J293" t="str">
            <v>Integrator</v>
          </cell>
          <cell r="K293" t="str">
            <v>Sole Proprietor</v>
          </cell>
          <cell r="L293" t="str">
            <v>None</v>
          </cell>
          <cell r="M293" t="str">
            <v>C</v>
          </cell>
          <cell r="N293">
            <v>661.28</v>
          </cell>
          <cell r="P293" t="str">
            <v>A</v>
          </cell>
          <cell r="Q293" t="str">
            <v>SRT-PG-B-225</v>
          </cell>
          <cell r="R293">
            <v>176</v>
          </cell>
          <cell r="S293">
            <v>692.58</v>
          </cell>
          <cell r="T293">
            <v>175</v>
          </cell>
          <cell r="U293">
            <v>689.33</v>
          </cell>
          <cell r="V293">
            <v>169</v>
          </cell>
          <cell r="W293">
            <v>661.28</v>
          </cell>
          <cell r="X293" t="str">
            <v>C</v>
          </cell>
          <cell r="AC293" t="str">
            <v>24ALEPL2934P1ZT</v>
          </cell>
          <cell r="AE293" t="str">
            <v>GUJARAT</v>
          </cell>
          <cell r="AF293" t="str">
            <v>C</v>
          </cell>
          <cell r="AG293">
            <v>700</v>
          </cell>
          <cell r="AH293" t="str">
            <v>Conform</v>
          </cell>
        </row>
        <row r="294">
          <cell r="E294" t="str">
            <v>N-298</v>
          </cell>
          <cell r="F294" t="str">
            <v>Madhav Enegrgy Solution</v>
          </cell>
          <cell r="G294" t="str">
            <v>B</v>
          </cell>
          <cell r="H294" t="str">
            <v>B</v>
          </cell>
          <cell r="I294" t="str">
            <v>C</v>
          </cell>
          <cell r="J294" t="str">
            <v>Integrator</v>
          </cell>
          <cell r="K294" t="str">
            <v>Sole Proprietor</v>
          </cell>
          <cell r="L294" t="str">
            <v>None</v>
          </cell>
          <cell r="M294" t="str">
            <v>C</v>
          </cell>
          <cell r="N294">
            <v>299.7</v>
          </cell>
          <cell r="P294" t="str">
            <v>A</v>
          </cell>
          <cell r="Q294" t="str">
            <v>SRT-PG-B-350</v>
          </cell>
          <cell r="R294">
            <v>146</v>
          </cell>
          <cell r="S294">
            <v>576.9</v>
          </cell>
          <cell r="T294">
            <v>140</v>
          </cell>
          <cell r="U294">
            <v>556</v>
          </cell>
          <cell r="V294">
            <v>74</v>
          </cell>
          <cell r="W294">
            <v>299.7</v>
          </cell>
          <cell r="X294" t="str">
            <v>C</v>
          </cell>
          <cell r="AC294" t="str">
            <v>24FFOPS9032A1ZC</v>
          </cell>
          <cell r="AE294" t="str">
            <v>GUJARAT</v>
          </cell>
          <cell r="AF294" t="str">
            <v>C</v>
          </cell>
          <cell r="AG294">
            <v>800</v>
          </cell>
          <cell r="AH294" t="str">
            <v>Conform</v>
          </cell>
        </row>
        <row r="295">
          <cell r="E295" t="str">
            <v>N-299</v>
          </cell>
          <cell r="F295" t="str">
            <v>Metech Engineers</v>
          </cell>
          <cell r="G295" t="str">
            <v>B</v>
          </cell>
          <cell r="H295" t="str">
            <v>B</v>
          </cell>
          <cell r="I295" t="str">
            <v>C</v>
          </cell>
          <cell r="J295" t="str">
            <v>Consent</v>
          </cell>
          <cell r="K295" t="str">
            <v>Sole Proprietor</v>
          </cell>
          <cell r="L295" t="str">
            <v>None</v>
          </cell>
          <cell r="M295" t="str">
            <v>C</v>
          </cell>
          <cell r="P295" t="str">
            <v>B</v>
          </cell>
          <cell r="X295" t="str">
            <v>Not applicable</v>
          </cell>
          <cell r="AC295" t="str">
            <v>24DEMPP8400N1Z0</v>
          </cell>
          <cell r="AE295" t="str">
            <v>GUJARAT</v>
          </cell>
          <cell r="AF295" t="str">
            <v>C</v>
          </cell>
          <cell r="AG295">
            <v>200</v>
          </cell>
          <cell r="AH295" t="str">
            <v>Conform</v>
          </cell>
        </row>
        <row r="296">
          <cell r="E296" t="str">
            <v>N-300</v>
          </cell>
          <cell r="F296" t="str">
            <v>Mit Engineers</v>
          </cell>
          <cell r="G296" t="str">
            <v>A</v>
          </cell>
          <cell r="H296" t="str">
            <v>A</v>
          </cell>
          <cell r="I296" t="str">
            <v>C</v>
          </cell>
          <cell r="J296" t="str">
            <v>Integrator</v>
          </cell>
          <cell r="K296" t="str">
            <v>Partnership firm</v>
          </cell>
          <cell r="L296" t="str">
            <v>None</v>
          </cell>
          <cell r="M296" t="str">
            <v>C</v>
          </cell>
          <cell r="N296">
            <v>438</v>
          </cell>
          <cell r="P296" t="str">
            <v>A</v>
          </cell>
          <cell r="Q296" t="str">
            <v>SRT-PG-B-318</v>
          </cell>
          <cell r="R296">
            <v>170</v>
          </cell>
          <cell r="S296">
            <v>670.38</v>
          </cell>
          <cell r="T296">
            <v>164</v>
          </cell>
          <cell r="U296">
            <v>641.33000000000004</v>
          </cell>
          <cell r="V296">
            <v>141</v>
          </cell>
          <cell r="W296">
            <v>552.91</v>
          </cell>
          <cell r="X296" t="str">
            <v>C</v>
          </cell>
          <cell r="Y296">
            <v>328.94</v>
          </cell>
          <cell r="Z296" t="str">
            <v>C</v>
          </cell>
          <cell r="AA296" t="str">
            <v>C</v>
          </cell>
          <cell r="AB296" t="str">
            <v>C</v>
          </cell>
          <cell r="AC296" t="str">
            <v>24AAPFM7634P1ZI</v>
          </cell>
          <cell r="AE296" t="str">
            <v>GUJARAT</v>
          </cell>
          <cell r="AF296" t="str">
            <v>C</v>
          </cell>
          <cell r="AG296">
            <v>1000</v>
          </cell>
          <cell r="AH296" t="str">
            <v>Conform</v>
          </cell>
        </row>
        <row r="297">
          <cell r="E297" t="str">
            <v>N-301</v>
          </cell>
          <cell r="F297" t="str">
            <v>Mk Electrical&amp;Co.</v>
          </cell>
          <cell r="G297" t="str">
            <v>B</v>
          </cell>
          <cell r="H297" t="str">
            <v>B</v>
          </cell>
          <cell r="I297" t="str">
            <v>C</v>
          </cell>
          <cell r="J297" t="str">
            <v>Consent</v>
          </cell>
          <cell r="K297" t="str">
            <v>Sole Proprietor</v>
          </cell>
          <cell r="L297" t="str">
            <v>None</v>
          </cell>
          <cell r="M297" t="str">
            <v>C</v>
          </cell>
          <cell r="P297" t="str">
            <v>B</v>
          </cell>
          <cell r="X297" t="str">
            <v>Not applicable</v>
          </cell>
          <cell r="AC297" t="str">
            <v>24DCVPB7096B1ZG</v>
          </cell>
          <cell r="AE297" t="str">
            <v>GUJARAT</v>
          </cell>
          <cell r="AF297" t="str">
            <v>C</v>
          </cell>
          <cell r="AG297">
            <v>400</v>
          </cell>
          <cell r="AH297" t="str">
            <v>Conform</v>
          </cell>
        </row>
        <row r="298">
          <cell r="E298" t="str">
            <v>N-302</v>
          </cell>
          <cell r="F298" t="str">
            <v>M/S Sunmicra Renewable Energy</v>
          </cell>
          <cell r="G298" t="str">
            <v>A</v>
          </cell>
          <cell r="H298" t="str">
            <v>A</v>
          </cell>
          <cell r="I298" t="str">
            <v>C</v>
          </cell>
          <cell r="J298" t="str">
            <v>Integrator</v>
          </cell>
          <cell r="K298" t="str">
            <v>Partnership firm</v>
          </cell>
          <cell r="L298" t="str">
            <v>None</v>
          </cell>
          <cell r="M298" t="str">
            <v>C</v>
          </cell>
          <cell r="N298">
            <v>215.91</v>
          </cell>
          <cell r="P298" t="str">
            <v>A</v>
          </cell>
          <cell r="Q298" t="str">
            <v>SRT-PG-A-008</v>
          </cell>
          <cell r="R298">
            <v>326</v>
          </cell>
          <cell r="S298">
            <v>1128.48</v>
          </cell>
          <cell r="T298">
            <v>320</v>
          </cell>
          <cell r="U298">
            <v>1073.97</v>
          </cell>
          <cell r="V298">
            <v>277</v>
          </cell>
          <cell r="W298">
            <v>889.86</v>
          </cell>
          <cell r="X298" t="str">
            <v>C</v>
          </cell>
          <cell r="Y298">
            <v>152.33000000000001</v>
          </cell>
          <cell r="Z298" t="str">
            <v>C</v>
          </cell>
          <cell r="AA298" t="str">
            <v>C</v>
          </cell>
          <cell r="AB298" t="str">
            <v>C</v>
          </cell>
          <cell r="AC298" t="str">
            <v>24ADLFS3996B1ZU</v>
          </cell>
          <cell r="AE298" t="str">
            <v>GUJARAT</v>
          </cell>
          <cell r="AF298" t="str">
            <v>C</v>
          </cell>
          <cell r="AG298">
            <v>2000</v>
          </cell>
          <cell r="AH298" t="str">
            <v>Conform</v>
          </cell>
        </row>
        <row r="299">
          <cell r="E299" t="str">
            <v>N-303</v>
          </cell>
          <cell r="F299" t="str">
            <v>Sunsnatch Solutions Llp</v>
          </cell>
          <cell r="G299" t="str">
            <v>A</v>
          </cell>
          <cell r="H299" t="str">
            <v>A</v>
          </cell>
          <cell r="I299" t="str">
            <v>C</v>
          </cell>
          <cell r="J299" t="str">
            <v>Integrator</v>
          </cell>
          <cell r="K299" t="str">
            <v>Limited Liability Partnership</v>
          </cell>
          <cell r="L299" t="str">
            <v>None</v>
          </cell>
          <cell r="M299" t="str">
            <v>C</v>
          </cell>
          <cell r="N299">
            <v>205.51</v>
          </cell>
          <cell r="P299" t="str">
            <v>A</v>
          </cell>
          <cell r="Q299" t="str">
            <v>SRT-PG-A-086</v>
          </cell>
          <cell r="R299">
            <v>1657</v>
          </cell>
          <cell r="S299">
            <v>6237.73</v>
          </cell>
          <cell r="T299">
            <v>1569</v>
          </cell>
          <cell r="U299">
            <v>5956.63</v>
          </cell>
          <cell r="V299">
            <v>1219</v>
          </cell>
          <cell r="W299">
            <v>4650.0200000000004</v>
          </cell>
          <cell r="X299" t="str">
            <v>C</v>
          </cell>
          <cell r="Y299">
            <v>1026.5</v>
          </cell>
          <cell r="Z299" t="str">
            <v>C</v>
          </cell>
          <cell r="AA299" t="str">
            <v>C</v>
          </cell>
          <cell r="AB299" t="str">
            <v>C</v>
          </cell>
          <cell r="AC299" t="str">
            <v>24ACLFS0537R1ZK</v>
          </cell>
          <cell r="AE299" t="str">
            <v>GUJARAT</v>
          </cell>
          <cell r="AF299" t="str">
            <v>C</v>
          </cell>
          <cell r="AG299">
            <v>2000</v>
          </cell>
          <cell r="AH299" t="str">
            <v>Conform</v>
          </cell>
        </row>
        <row r="300">
          <cell r="E300" t="str">
            <v>N-304</v>
          </cell>
          <cell r="F300" t="str">
            <v>Mother Electricals</v>
          </cell>
          <cell r="G300" t="str">
            <v>B</v>
          </cell>
          <cell r="H300" t="str">
            <v>B</v>
          </cell>
          <cell r="I300" t="str">
            <v>C</v>
          </cell>
          <cell r="J300" t="str">
            <v>Consent</v>
          </cell>
          <cell r="K300" t="str">
            <v>Sole Proprietor</v>
          </cell>
          <cell r="L300" t="str">
            <v>None</v>
          </cell>
          <cell r="M300" t="str">
            <v>C</v>
          </cell>
          <cell r="P300" t="str">
            <v>B</v>
          </cell>
          <cell r="X300" t="str">
            <v>Not applicable</v>
          </cell>
          <cell r="AC300" t="str">
            <v>24EPQPP4570H1ZE</v>
          </cell>
          <cell r="AE300" t="str">
            <v>GUJARAT</v>
          </cell>
          <cell r="AF300" t="str">
            <v>C</v>
          </cell>
          <cell r="AG300">
            <v>1000</v>
          </cell>
          <cell r="AH300" t="str">
            <v>Conform</v>
          </cell>
        </row>
        <row r="301">
          <cell r="E301" t="str">
            <v>N-305</v>
          </cell>
          <cell r="F301" t="str">
            <v>Mother Power Infra</v>
          </cell>
          <cell r="G301" t="str">
            <v>B</v>
          </cell>
          <cell r="H301" t="str">
            <v>B</v>
          </cell>
          <cell r="I301" t="str">
            <v>C</v>
          </cell>
          <cell r="J301" t="str">
            <v>Integrator</v>
          </cell>
          <cell r="K301" t="str">
            <v>Sole Proprietor</v>
          </cell>
          <cell r="L301" t="str">
            <v>None</v>
          </cell>
          <cell r="M301" t="str">
            <v>C</v>
          </cell>
          <cell r="P301" t="str">
            <v>B</v>
          </cell>
          <cell r="Q301" t="str">
            <v>SRT-PG-B-187</v>
          </cell>
          <cell r="R301">
            <v>136</v>
          </cell>
          <cell r="S301">
            <v>588.39</v>
          </cell>
          <cell r="T301">
            <v>131</v>
          </cell>
          <cell r="U301">
            <v>568.91999999999996</v>
          </cell>
          <cell r="V301">
            <v>124</v>
          </cell>
          <cell r="W301">
            <v>516.12</v>
          </cell>
          <cell r="X301" t="str">
            <v>C</v>
          </cell>
          <cell r="AC301" t="str">
            <v>24CJLPP3233G1ZO</v>
          </cell>
          <cell r="AE301" t="str">
            <v>GUJARAT</v>
          </cell>
          <cell r="AF301" t="str">
            <v>C</v>
          </cell>
          <cell r="AG301">
            <v>1000</v>
          </cell>
          <cell r="AH301" t="str">
            <v>Conform</v>
          </cell>
        </row>
        <row r="302">
          <cell r="E302" t="str">
            <v>N-306</v>
          </cell>
          <cell r="F302" t="str">
            <v>Hindustansolar &amp; Powerpack</v>
          </cell>
          <cell r="G302" t="str">
            <v>B</v>
          </cell>
          <cell r="H302" t="str">
            <v>B</v>
          </cell>
          <cell r="I302" t="str">
            <v>C</v>
          </cell>
          <cell r="J302" t="str">
            <v>Consent</v>
          </cell>
          <cell r="K302" t="str">
            <v>Sole Proprietor</v>
          </cell>
          <cell r="L302" t="str">
            <v>None</v>
          </cell>
          <cell r="M302" t="str">
            <v>C</v>
          </cell>
          <cell r="P302" t="str">
            <v>B</v>
          </cell>
          <cell r="X302" t="str">
            <v>Not applicable</v>
          </cell>
          <cell r="AC302" t="str">
            <v>24AASPB9249G3ZF</v>
          </cell>
          <cell r="AE302" t="str">
            <v>GUJARAT</v>
          </cell>
          <cell r="AF302" t="str">
            <v>C</v>
          </cell>
          <cell r="AG302">
            <v>300</v>
          </cell>
          <cell r="AH302" t="str">
            <v>Conform</v>
          </cell>
        </row>
        <row r="303">
          <cell r="E303" t="str">
            <v>N-307</v>
          </cell>
          <cell r="F303" t="str">
            <v>Harsha Abakus Solar Private Limited</v>
          </cell>
          <cell r="G303" t="str">
            <v>A</v>
          </cell>
          <cell r="H303" t="str">
            <v>A</v>
          </cell>
          <cell r="I303" t="str">
            <v>C</v>
          </cell>
          <cell r="J303" t="str">
            <v>Integrator</v>
          </cell>
          <cell r="K303" t="str">
            <v>Private Limited</v>
          </cell>
          <cell r="L303" t="str">
            <v>None</v>
          </cell>
          <cell r="M303" t="str">
            <v>C</v>
          </cell>
          <cell r="O303">
            <v>5453.72</v>
          </cell>
          <cell r="P303" t="str">
            <v>A</v>
          </cell>
          <cell r="X303" t="str">
            <v>Not applicable</v>
          </cell>
          <cell r="Y303">
            <v>21041.439999999999</v>
          </cell>
          <cell r="Z303" t="str">
            <v>C</v>
          </cell>
          <cell r="AA303" t="str">
            <v>C</v>
          </cell>
          <cell r="AB303" t="str">
            <v>C</v>
          </cell>
          <cell r="AC303" t="str">
            <v>24AACCH5549Q1Z2</v>
          </cell>
          <cell r="AE303" t="str">
            <v>GUJARAT</v>
          </cell>
          <cell r="AF303" t="str">
            <v>C</v>
          </cell>
          <cell r="AG303">
            <v>500</v>
          </cell>
          <cell r="AH303" t="str">
            <v>Conform</v>
          </cell>
        </row>
        <row r="304">
          <cell r="E304" t="str">
            <v>N-308</v>
          </cell>
          <cell r="F304" t="str">
            <v>Naishav Engineers</v>
          </cell>
          <cell r="G304" t="str">
            <v>B</v>
          </cell>
          <cell r="H304" t="str">
            <v>B</v>
          </cell>
          <cell r="I304" t="str">
            <v>C</v>
          </cell>
          <cell r="J304" t="str">
            <v>Consent</v>
          </cell>
          <cell r="K304" t="str">
            <v>Sole Proprietor</v>
          </cell>
          <cell r="L304" t="str">
            <v>None</v>
          </cell>
          <cell r="M304" t="str">
            <v>C</v>
          </cell>
          <cell r="P304" t="str">
            <v>B</v>
          </cell>
          <cell r="X304" t="str">
            <v>Not applicable</v>
          </cell>
          <cell r="AC304" t="str">
            <v>24AUCPP0482B2Z2</v>
          </cell>
          <cell r="AE304" t="str">
            <v>GUJARAT</v>
          </cell>
          <cell r="AF304" t="str">
            <v>C</v>
          </cell>
          <cell r="AG304">
            <v>500</v>
          </cell>
          <cell r="AH304" t="str">
            <v>Conform</v>
          </cell>
        </row>
        <row r="305">
          <cell r="E305" t="str">
            <v>N-309</v>
          </cell>
          <cell r="F305" t="str">
            <v>Nakoda Products</v>
          </cell>
          <cell r="G305" t="str">
            <v>A</v>
          </cell>
          <cell r="H305" t="str">
            <v>A</v>
          </cell>
          <cell r="I305" t="str">
            <v>C</v>
          </cell>
          <cell r="J305" t="str">
            <v>Integrator</v>
          </cell>
          <cell r="K305" t="str">
            <v>Partnership firm</v>
          </cell>
          <cell r="L305" t="str">
            <v>None</v>
          </cell>
          <cell r="M305" t="str">
            <v>C</v>
          </cell>
          <cell r="N305">
            <v>801.09</v>
          </cell>
          <cell r="P305" t="str">
            <v>A</v>
          </cell>
          <cell r="Q305" t="str">
            <v>SRT-PG-A-364</v>
          </cell>
          <cell r="R305">
            <v>316</v>
          </cell>
          <cell r="S305">
            <v>1129.2</v>
          </cell>
          <cell r="T305">
            <v>293</v>
          </cell>
          <cell r="U305">
            <v>1043.4000000000001</v>
          </cell>
          <cell r="V305">
            <v>221</v>
          </cell>
          <cell r="W305">
            <v>801.9</v>
          </cell>
          <cell r="X305" t="str">
            <v>C</v>
          </cell>
          <cell r="Y305">
            <v>6710.06</v>
          </cell>
          <cell r="Z305" t="str">
            <v>C</v>
          </cell>
          <cell r="AA305" t="str">
            <v>C</v>
          </cell>
          <cell r="AB305" t="str">
            <v>C</v>
          </cell>
          <cell r="AC305" t="str">
            <v>24AAEFN6717H1ZB</v>
          </cell>
          <cell r="AE305" t="str">
            <v>GUJARAT</v>
          </cell>
          <cell r="AF305" t="str">
            <v>C</v>
          </cell>
          <cell r="AG305">
            <v>1000</v>
          </cell>
          <cell r="AH305" t="str">
            <v>Conform</v>
          </cell>
        </row>
        <row r="306">
          <cell r="E306" t="str">
            <v>N-310</v>
          </cell>
          <cell r="F306" t="str">
            <v>Naran Electrical</v>
          </cell>
          <cell r="G306" t="str">
            <v>B</v>
          </cell>
          <cell r="H306" t="str">
            <v>B</v>
          </cell>
          <cell r="I306" t="str">
            <v>C</v>
          </cell>
          <cell r="J306" t="str">
            <v>Consent</v>
          </cell>
          <cell r="K306" t="str">
            <v>Sole Proprietor</v>
          </cell>
          <cell r="L306" t="str">
            <v>None</v>
          </cell>
          <cell r="M306" t="str">
            <v>C</v>
          </cell>
          <cell r="P306" t="str">
            <v>B</v>
          </cell>
          <cell r="X306" t="str">
            <v>Not applicable</v>
          </cell>
          <cell r="AC306" t="str">
            <v>24BZUPP0376C1Z7</v>
          </cell>
          <cell r="AE306" t="str">
            <v>GUJARAT</v>
          </cell>
          <cell r="AF306" t="str">
            <v>C</v>
          </cell>
          <cell r="AG306">
            <v>500</v>
          </cell>
          <cell r="AH306" t="str">
            <v>Conform</v>
          </cell>
        </row>
        <row r="307">
          <cell r="E307" t="str">
            <v>N-311</v>
          </cell>
          <cell r="F307" t="str">
            <v>Shree Gelkrupa Enterprise</v>
          </cell>
          <cell r="G307" t="str">
            <v>B</v>
          </cell>
          <cell r="H307" t="str">
            <v>B</v>
          </cell>
          <cell r="I307" t="str">
            <v>C</v>
          </cell>
          <cell r="J307" t="str">
            <v>Consent</v>
          </cell>
          <cell r="K307" t="str">
            <v>Sole Proprietor</v>
          </cell>
          <cell r="L307" t="str">
            <v>None</v>
          </cell>
          <cell r="M307" t="str">
            <v>C</v>
          </cell>
          <cell r="P307" t="str">
            <v>B</v>
          </cell>
          <cell r="X307" t="str">
            <v>Not applicable</v>
          </cell>
          <cell r="AC307" t="str">
            <v>24AFGPD4444NTZS</v>
          </cell>
          <cell r="AE307" t="str">
            <v>GUJARAT</v>
          </cell>
          <cell r="AF307" t="str">
            <v>C</v>
          </cell>
          <cell r="AG307">
            <v>900</v>
          </cell>
          <cell r="AH307" t="str">
            <v>Conform</v>
          </cell>
        </row>
        <row r="308">
          <cell r="E308" t="str">
            <v>N-312</v>
          </cell>
          <cell r="F308" t="str">
            <v>Dhruv Enterprise</v>
          </cell>
          <cell r="G308" t="str">
            <v>B</v>
          </cell>
          <cell r="H308" t="str">
            <v>B</v>
          </cell>
          <cell r="I308" t="str">
            <v>C</v>
          </cell>
          <cell r="J308" t="str">
            <v>Integrator</v>
          </cell>
          <cell r="K308" t="str">
            <v>Sole Proprietor</v>
          </cell>
          <cell r="L308" t="str">
            <v>None</v>
          </cell>
          <cell r="M308" t="str">
            <v>C</v>
          </cell>
          <cell r="N308">
            <v>330</v>
          </cell>
          <cell r="O308">
            <v>17</v>
          </cell>
          <cell r="P308" t="str">
            <v>A</v>
          </cell>
          <cell r="Q308" t="str">
            <v>SRT-PG-B-161</v>
          </cell>
          <cell r="R308">
            <v>86</v>
          </cell>
          <cell r="S308">
            <v>440.72</v>
          </cell>
          <cell r="T308">
            <v>81</v>
          </cell>
          <cell r="U308">
            <v>411.72</v>
          </cell>
          <cell r="V308">
            <v>69</v>
          </cell>
          <cell r="W308">
            <v>349</v>
          </cell>
          <cell r="X308" t="str">
            <v>C</v>
          </cell>
          <cell r="AC308" t="str">
            <v>24AMMPP5481A1Z2</v>
          </cell>
          <cell r="AE308" t="str">
            <v>GUJARAT</v>
          </cell>
          <cell r="AF308" t="str">
            <v>C</v>
          </cell>
          <cell r="AG308">
            <v>400</v>
          </cell>
          <cell r="AH308" t="str">
            <v>Conform</v>
          </cell>
        </row>
        <row r="309">
          <cell r="E309" t="str">
            <v>N-313</v>
          </cell>
          <cell r="F309" t="str">
            <v>Gaytri Electrical Work</v>
          </cell>
          <cell r="G309" t="str">
            <v>B</v>
          </cell>
          <cell r="H309" t="str">
            <v>B</v>
          </cell>
          <cell r="I309" t="str">
            <v>C</v>
          </cell>
          <cell r="J309" t="str">
            <v>Consent</v>
          </cell>
          <cell r="K309" t="str">
            <v>Sole Proprietor</v>
          </cell>
          <cell r="L309" t="str">
            <v>None</v>
          </cell>
          <cell r="M309" t="str">
            <v>C</v>
          </cell>
          <cell r="P309" t="str">
            <v>B</v>
          </cell>
          <cell r="X309" t="str">
            <v>Not applicable</v>
          </cell>
          <cell r="AC309" t="str">
            <v>24ACRPP3831B1ZQ</v>
          </cell>
          <cell r="AE309" t="str">
            <v>GUJARAT</v>
          </cell>
          <cell r="AF309" t="str">
            <v>C</v>
          </cell>
          <cell r="AG309">
            <v>200</v>
          </cell>
          <cell r="AH309" t="str">
            <v>Conform</v>
          </cell>
        </row>
        <row r="310">
          <cell r="E310" t="str">
            <v>N-314</v>
          </cell>
          <cell r="F310" t="str">
            <v>Navi Energy</v>
          </cell>
          <cell r="G310" t="str">
            <v>B</v>
          </cell>
          <cell r="H310" t="str">
            <v>B</v>
          </cell>
          <cell r="I310" t="str">
            <v>C</v>
          </cell>
          <cell r="J310" t="str">
            <v>Integrator</v>
          </cell>
          <cell r="K310" t="str">
            <v>Partnership firm</v>
          </cell>
          <cell r="L310" t="str">
            <v>None</v>
          </cell>
          <cell r="M310" t="str">
            <v>C</v>
          </cell>
          <cell r="N310">
            <v>675.28</v>
          </cell>
          <cell r="P310" t="str">
            <v>A</v>
          </cell>
          <cell r="Q310" t="str">
            <v>SRT-PG-B-160</v>
          </cell>
          <cell r="R310">
            <v>213</v>
          </cell>
          <cell r="S310">
            <v>802.94</v>
          </cell>
          <cell r="T310">
            <v>196</v>
          </cell>
          <cell r="U310">
            <v>721.56</v>
          </cell>
          <cell r="V310">
            <v>184</v>
          </cell>
          <cell r="W310">
            <v>675.28</v>
          </cell>
          <cell r="X310" t="str">
            <v>C</v>
          </cell>
          <cell r="AC310" t="str">
            <v>24AANFN7070L1ZT</v>
          </cell>
          <cell r="AE310" t="str">
            <v>GUJARAT</v>
          </cell>
          <cell r="AF310" t="str">
            <v>C</v>
          </cell>
          <cell r="AG310">
            <v>1000</v>
          </cell>
          <cell r="AH310" t="str">
            <v>Conform</v>
          </cell>
        </row>
        <row r="311">
          <cell r="E311" t="str">
            <v>N-315</v>
          </cell>
          <cell r="F311" t="str">
            <v>Navkar Enterprise</v>
          </cell>
          <cell r="G311" t="str">
            <v>B</v>
          </cell>
          <cell r="H311" t="str">
            <v>B</v>
          </cell>
          <cell r="I311" t="str">
            <v>C</v>
          </cell>
          <cell r="J311" t="str">
            <v>Consent</v>
          </cell>
          <cell r="K311" t="str">
            <v>Sole Proprietor</v>
          </cell>
          <cell r="L311" t="str">
            <v>None</v>
          </cell>
          <cell r="M311" t="str">
            <v>C</v>
          </cell>
          <cell r="P311" t="str">
            <v>B</v>
          </cell>
          <cell r="X311" t="str">
            <v>Not applicable</v>
          </cell>
          <cell r="AC311" t="str">
            <v>24CZRPS8246Q1Z4</v>
          </cell>
          <cell r="AE311" t="str">
            <v>GUJARAT</v>
          </cell>
          <cell r="AF311" t="str">
            <v>C</v>
          </cell>
          <cell r="AG311">
            <v>500</v>
          </cell>
          <cell r="AH311" t="str">
            <v>Conform</v>
          </cell>
        </row>
        <row r="312">
          <cell r="E312" t="str">
            <v>N-316</v>
          </cell>
          <cell r="F312" t="str">
            <v>Neety Euro Asia Solar Energy</v>
          </cell>
          <cell r="G312" t="str">
            <v>A</v>
          </cell>
          <cell r="H312" t="str">
            <v>A</v>
          </cell>
          <cell r="I312" t="str">
            <v>C</v>
          </cell>
          <cell r="J312" t="str">
            <v>Manufacturer</v>
          </cell>
          <cell r="K312" t="str">
            <v>Partnership firm</v>
          </cell>
          <cell r="L312" t="str">
            <v>None</v>
          </cell>
          <cell r="M312" t="str">
            <v>C</v>
          </cell>
          <cell r="O312">
            <v>3214</v>
          </cell>
          <cell r="P312" t="str">
            <v>A</v>
          </cell>
          <cell r="X312" t="str">
            <v>Not applicable</v>
          </cell>
          <cell r="Y312">
            <v>3033</v>
          </cell>
          <cell r="Z312" t="str">
            <v>C</v>
          </cell>
          <cell r="AA312">
            <v>0</v>
          </cell>
          <cell r="AB312">
            <v>0</v>
          </cell>
          <cell r="AC312" t="str">
            <v>24AAHFM8684J1ZP</v>
          </cell>
          <cell r="AE312" t="str">
            <v>GUJARAT</v>
          </cell>
          <cell r="AF312" t="str">
            <v>C</v>
          </cell>
          <cell r="AG312">
            <v>650</v>
          </cell>
          <cell r="AH312" t="str">
            <v>Conform</v>
          </cell>
        </row>
        <row r="313">
          <cell r="E313" t="str">
            <v>N-317</v>
          </cell>
          <cell r="F313" t="str">
            <v>Nilam Micro Electronics</v>
          </cell>
          <cell r="G313" t="str">
            <v>A</v>
          </cell>
          <cell r="H313" t="str">
            <v>A</v>
          </cell>
          <cell r="I313" t="str">
            <v>C</v>
          </cell>
          <cell r="J313" t="str">
            <v>Integrator</v>
          </cell>
          <cell r="K313" t="str">
            <v>Sole Proprietor</v>
          </cell>
          <cell r="L313" t="str">
            <v>None</v>
          </cell>
          <cell r="M313" t="str">
            <v>C</v>
          </cell>
          <cell r="N313">
            <v>374.7</v>
          </cell>
          <cell r="P313" t="str">
            <v>A</v>
          </cell>
          <cell r="Q313" t="str">
            <v>SRT-PG-A-300</v>
          </cell>
          <cell r="R313">
            <v>154</v>
          </cell>
          <cell r="S313">
            <v>551.25</v>
          </cell>
          <cell r="T313">
            <v>151</v>
          </cell>
          <cell r="U313">
            <v>538.1</v>
          </cell>
          <cell r="V313">
            <v>110</v>
          </cell>
          <cell r="W313">
            <v>374.7</v>
          </cell>
          <cell r="X313" t="str">
            <v>C</v>
          </cell>
          <cell r="Y313">
            <v>303.27999999999997</v>
          </cell>
          <cell r="Z313" t="str">
            <v>C</v>
          </cell>
          <cell r="AC313" t="str">
            <v>24ADDPP7819A1ZS</v>
          </cell>
          <cell r="AE313" t="str">
            <v>GUJARAT</v>
          </cell>
          <cell r="AF313" t="str">
            <v>C</v>
          </cell>
          <cell r="AG313">
            <v>3000</v>
          </cell>
          <cell r="AH313" t="str">
            <v>Conform</v>
          </cell>
        </row>
        <row r="314">
          <cell r="E314" t="str">
            <v>N-318</v>
          </cell>
          <cell r="F314" t="str">
            <v>Integrity Design Engineering</v>
          </cell>
          <cell r="G314" t="str">
            <v>B</v>
          </cell>
          <cell r="H314" t="str">
            <v>B</v>
          </cell>
          <cell r="I314" t="str">
            <v>C</v>
          </cell>
          <cell r="J314" t="str">
            <v>Integrator</v>
          </cell>
          <cell r="K314" t="str">
            <v>Sole Proprietor</v>
          </cell>
          <cell r="L314" t="str">
            <v>None</v>
          </cell>
          <cell r="M314" t="str">
            <v>C</v>
          </cell>
          <cell r="N314">
            <v>692.41</v>
          </cell>
          <cell r="P314" t="str">
            <v>A</v>
          </cell>
          <cell r="Q314" t="str">
            <v>SRT-PG-B-189</v>
          </cell>
          <cell r="R314">
            <v>185</v>
          </cell>
          <cell r="S314">
            <v>710.23</v>
          </cell>
          <cell r="T314">
            <v>182</v>
          </cell>
          <cell r="U314">
            <v>692.41</v>
          </cell>
          <cell r="V314">
            <v>67</v>
          </cell>
          <cell r="W314">
            <v>253.83</v>
          </cell>
          <cell r="X314" t="str">
            <v>C</v>
          </cell>
          <cell r="AB314" t="str">
            <v>C</v>
          </cell>
          <cell r="AC314" t="str">
            <v>24DBJPP1134D1Z1</v>
          </cell>
          <cell r="AE314" t="str">
            <v>GUJARAT</v>
          </cell>
          <cell r="AF314" t="str">
            <v>C</v>
          </cell>
          <cell r="AG314">
            <v>300</v>
          </cell>
          <cell r="AH314" t="str">
            <v>Conform</v>
          </cell>
        </row>
        <row r="315">
          <cell r="E315" t="str">
            <v>N-319</v>
          </cell>
          <cell r="F315" t="str">
            <v>Nessa Illumination Technologies Pvt Ltd</v>
          </cell>
          <cell r="G315" t="str">
            <v>A</v>
          </cell>
          <cell r="H315" t="str">
            <v>A</v>
          </cell>
          <cell r="I315" t="str">
            <v>C</v>
          </cell>
          <cell r="J315" t="str">
            <v>Integrator</v>
          </cell>
          <cell r="K315" t="str">
            <v>Private Limited</v>
          </cell>
          <cell r="L315" t="str">
            <v>None</v>
          </cell>
          <cell r="M315" t="str">
            <v>C</v>
          </cell>
          <cell r="N315">
            <v>240.89500000000001</v>
          </cell>
          <cell r="P315" t="str">
            <v>A</v>
          </cell>
          <cell r="Q315" t="str">
            <v>SRT-PG-A-407</v>
          </cell>
          <cell r="R315">
            <v>53</v>
          </cell>
          <cell r="S315">
            <v>287.94</v>
          </cell>
          <cell r="T315">
            <v>52</v>
          </cell>
          <cell r="U315">
            <v>283.98</v>
          </cell>
          <cell r="V315">
            <v>38</v>
          </cell>
          <cell r="W315">
            <v>190.92</v>
          </cell>
          <cell r="X315" t="str">
            <v>C</v>
          </cell>
          <cell r="Y315">
            <v>2214.85</v>
          </cell>
          <cell r="Z315" t="str">
            <v>C</v>
          </cell>
          <cell r="AA315" t="str">
            <v>C</v>
          </cell>
          <cell r="AB315" t="str">
            <v>C</v>
          </cell>
          <cell r="AC315" t="str">
            <v>24AACCN8036E1ZP</v>
          </cell>
          <cell r="AE315" t="str">
            <v>GUJARAT</v>
          </cell>
          <cell r="AF315" t="str">
            <v>C</v>
          </cell>
          <cell r="AG315">
            <v>500</v>
          </cell>
          <cell r="AH315" t="str">
            <v>Conform</v>
          </cell>
        </row>
        <row r="316">
          <cell r="E316" t="str">
            <v>N-320</v>
          </cell>
          <cell r="F316" t="str">
            <v>Network Solution</v>
          </cell>
          <cell r="G316" t="str">
            <v>A</v>
          </cell>
          <cell r="H316" t="str">
            <v>A</v>
          </cell>
          <cell r="I316" t="str">
            <v>C</v>
          </cell>
          <cell r="J316" t="str">
            <v>Integrator</v>
          </cell>
          <cell r="K316" t="str">
            <v>Partnership firm</v>
          </cell>
          <cell r="L316" t="str">
            <v>None</v>
          </cell>
          <cell r="M316" t="str">
            <v>C</v>
          </cell>
          <cell r="N316">
            <v>221.64</v>
          </cell>
          <cell r="P316" t="str">
            <v>A</v>
          </cell>
          <cell r="Q316" t="str">
            <v>SRT-PG-B-299</v>
          </cell>
          <cell r="R316">
            <v>100</v>
          </cell>
          <cell r="S316">
            <v>371.1</v>
          </cell>
          <cell r="T316">
            <v>97</v>
          </cell>
          <cell r="U316">
            <v>348.4</v>
          </cell>
          <cell r="V316">
            <v>86</v>
          </cell>
          <cell r="W316">
            <v>308.89999999999998</v>
          </cell>
          <cell r="X316" t="str">
            <v>C</v>
          </cell>
          <cell r="Y316">
            <v>352.01</v>
          </cell>
          <cell r="Z316" t="str">
            <v>C</v>
          </cell>
          <cell r="AA316" t="str">
            <v>C</v>
          </cell>
          <cell r="AB316" t="str">
            <v>C</v>
          </cell>
          <cell r="AC316" t="str">
            <v>24AAIFN5342C1ZM</v>
          </cell>
          <cell r="AE316" t="str">
            <v>GUJARAT</v>
          </cell>
          <cell r="AF316" t="str">
            <v>C</v>
          </cell>
          <cell r="AG316">
            <v>1000</v>
          </cell>
          <cell r="AH316" t="str">
            <v>Conform</v>
          </cell>
        </row>
        <row r="317">
          <cell r="E317" t="str">
            <v>N-321</v>
          </cell>
          <cell r="F317" t="str">
            <v>Uratom Solar (India) Pvt. Ltd</v>
          </cell>
          <cell r="G317" t="str">
            <v>A</v>
          </cell>
          <cell r="H317" t="str">
            <v>A</v>
          </cell>
          <cell r="I317" t="str">
            <v>C</v>
          </cell>
          <cell r="J317" t="str">
            <v>Integrator</v>
          </cell>
          <cell r="K317" t="str">
            <v>Private Limited</v>
          </cell>
          <cell r="L317" t="str">
            <v>None</v>
          </cell>
          <cell r="M317" t="str">
            <v>C</v>
          </cell>
          <cell r="N317">
            <v>267.14999999999998</v>
          </cell>
          <cell r="P317" t="str">
            <v>A</v>
          </cell>
          <cell r="Q317" t="str">
            <v>SRT-PG-A-043</v>
          </cell>
          <cell r="R317">
            <v>1881</v>
          </cell>
          <cell r="S317">
            <v>6824.35</v>
          </cell>
          <cell r="T317">
            <v>1852</v>
          </cell>
          <cell r="U317">
            <v>6685.9</v>
          </cell>
          <cell r="V317">
            <v>1324</v>
          </cell>
          <cell r="W317">
            <v>4724</v>
          </cell>
          <cell r="X317" t="str">
            <v>C</v>
          </cell>
          <cell r="Y317">
            <v>3109.92</v>
          </cell>
          <cell r="Z317" t="str">
            <v>C</v>
          </cell>
          <cell r="AA317" t="str">
            <v>C</v>
          </cell>
          <cell r="AB317" t="str">
            <v>C</v>
          </cell>
          <cell r="AC317" t="str">
            <v>24AABCU5708M1Z5</v>
          </cell>
          <cell r="AE317" t="str">
            <v>GUJARAT</v>
          </cell>
          <cell r="AF317" t="str">
            <v>C</v>
          </cell>
          <cell r="AG317">
            <v>2000</v>
          </cell>
          <cell r="AH317" t="str">
            <v>Conform</v>
          </cell>
        </row>
        <row r="318">
          <cell r="E318" t="str">
            <v>N-322</v>
          </cell>
          <cell r="F318" t="str">
            <v>Green Watt Energy</v>
          </cell>
          <cell r="G318" t="str">
            <v>B</v>
          </cell>
          <cell r="H318" t="str">
            <v>B</v>
          </cell>
          <cell r="I318" t="str">
            <v>C</v>
          </cell>
          <cell r="J318" t="str">
            <v>Consent</v>
          </cell>
          <cell r="K318" t="str">
            <v>Partnership firm</v>
          </cell>
          <cell r="L318" t="str">
            <v>None</v>
          </cell>
          <cell r="M318" t="str">
            <v>C</v>
          </cell>
          <cell r="P318" t="str">
            <v>B</v>
          </cell>
          <cell r="X318" t="str">
            <v>Not applicable</v>
          </cell>
          <cell r="AB318" t="str">
            <v>C</v>
          </cell>
          <cell r="AC318" t="str">
            <v>24AAUFG3906D1ZH</v>
          </cell>
          <cell r="AE318" t="str">
            <v>GUJARAT</v>
          </cell>
          <cell r="AF318" t="str">
            <v>C</v>
          </cell>
          <cell r="AG318">
            <v>500</v>
          </cell>
          <cell r="AH318" t="str">
            <v>Conform</v>
          </cell>
        </row>
        <row r="319">
          <cell r="E319" t="str">
            <v>N-323</v>
          </cell>
          <cell r="F319" t="str">
            <v>Nil Electronics</v>
          </cell>
          <cell r="G319" t="str">
            <v>A</v>
          </cell>
          <cell r="H319" t="str">
            <v>A</v>
          </cell>
          <cell r="I319" t="str">
            <v>C</v>
          </cell>
          <cell r="J319" t="str">
            <v>Integrator</v>
          </cell>
          <cell r="K319" t="str">
            <v>Sole Proprietor</v>
          </cell>
          <cell r="L319" t="str">
            <v>None</v>
          </cell>
          <cell r="M319" t="str">
            <v>C</v>
          </cell>
          <cell r="N319">
            <v>922.68</v>
          </cell>
          <cell r="P319" t="str">
            <v>A</v>
          </cell>
          <cell r="Q319" t="str">
            <v>SRT-PG-A-348</v>
          </cell>
          <cell r="R319">
            <v>295</v>
          </cell>
          <cell r="S319">
            <v>1323.96</v>
          </cell>
          <cell r="T319">
            <v>291</v>
          </cell>
          <cell r="U319">
            <v>1307.1300000000001</v>
          </cell>
          <cell r="V319">
            <v>212</v>
          </cell>
          <cell r="W319">
            <v>922.68</v>
          </cell>
          <cell r="X319" t="str">
            <v>C</v>
          </cell>
          <cell r="Y319">
            <v>271.69</v>
          </cell>
          <cell r="Z319" t="str">
            <v>C</v>
          </cell>
          <cell r="AA319" t="str">
            <v>C</v>
          </cell>
          <cell r="AB319" t="str">
            <v>C</v>
          </cell>
          <cell r="AC319" t="str">
            <v>24AAWPT9636R1Z9</v>
          </cell>
          <cell r="AE319" t="str">
            <v>GUJARAT</v>
          </cell>
          <cell r="AF319" t="str">
            <v>C</v>
          </cell>
          <cell r="AG319">
            <v>2500</v>
          </cell>
          <cell r="AH319" t="str">
            <v>Conform</v>
          </cell>
        </row>
        <row r="320">
          <cell r="E320" t="str">
            <v>N-324</v>
          </cell>
          <cell r="F320" t="str">
            <v>Nil Engineering</v>
          </cell>
          <cell r="G320" t="str">
            <v>B</v>
          </cell>
          <cell r="H320" t="str">
            <v>B</v>
          </cell>
          <cell r="I320" t="str">
            <v>C</v>
          </cell>
          <cell r="J320" t="str">
            <v>Consent</v>
          </cell>
          <cell r="K320" t="str">
            <v>Sole Proprietor</v>
          </cell>
          <cell r="L320" t="str">
            <v>None</v>
          </cell>
          <cell r="M320" t="str">
            <v>C</v>
          </cell>
          <cell r="P320" t="str">
            <v>B</v>
          </cell>
          <cell r="X320" t="str">
            <v>Not applicable</v>
          </cell>
          <cell r="AC320" t="str">
            <v>24AAKPZ4114C1ZV</v>
          </cell>
          <cell r="AE320" t="str">
            <v>GUJARAT</v>
          </cell>
          <cell r="AF320" t="str">
            <v>C</v>
          </cell>
          <cell r="AG320">
            <v>100</v>
          </cell>
          <cell r="AH320" t="str">
            <v>Conform</v>
          </cell>
        </row>
        <row r="321">
          <cell r="E321" t="str">
            <v>N-325</v>
          </cell>
          <cell r="F321" t="str">
            <v>Hemali Electricals</v>
          </cell>
          <cell r="G321" t="str">
            <v>B</v>
          </cell>
          <cell r="H321" t="str">
            <v>B</v>
          </cell>
          <cell r="I321" t="str">
            <v>C</v>
          </cell>
          <cell r="J321" t="str">
            <v>Integrator</v>
          </cell>
          <cell r="K321" t="str">
            <v>Partnership firm</v>
          </cell>
          <cell r="L321" t="str">
            <v>None</v>
          </cell>
          <cell r="M321" t="str">
            <v>C</v>
          </cell>
          <cell r="N321">
            <v>112.94</v>
          </cell>
          <cell r="P321" t="str">
            <v>B</v>
          </cell>
          <cell r="Q321" t="str">
            <v>SRT-PG-B-248</v>
          </cell>
          <cell r="R321">
            <v>53</v>
          </cell>
          <cell r="S321">
            <v>150.91999999999999</v>
          </cell>
          <cell r="T321">
            <v>53</v>
          </cell>
          <cell r="U321">
            <v>150.91999999999999</v>
          </cell>
          <cell r="V321">
            <v>40</v>
          </cell>
          <cell r="W321">
            <v>112.94</v>
          </cell>
          <cell r="X321" t="str">
            <v>C</v>
          </cell>
          <cell r="AC321" t="str">
            <v>24AAIFH8909B2ZI</v>
          </cell>
          <cell r="AE321" t="str">
            <v>GUJARAT</v>
          </cell>
          <cell r="AF321" t="str">
            <v>C</v>
          </cell>
          <cell r="AG321">
            <v>500</v>
          </cell>
          <cell r="AH321" t="str">
            <v>Conform</v>
          </cell>
        </row>
        <row r="322">
          <cell r="E322" t="str">
            <v>N-326</v>
          </cell>
          <cell r="F322" t="str">
            <v>Nish Techno Projects Pvt Ltd</v>
          </cell>
          <cell r="G322" t="str">
            <v>B</v>
          </cell>
          <cell r="H322" t="str">
            <v>B</v>
          </cell>
          <cell r="I322" t="str">
            <v>C</v>
          </cell>
          <cell r="J322" t="str">
            <v>Consent</v>
          </cell>
          <cell r="K322" t="str">
            <v>Private Limited</v>
          </cell>
          <cell r="L322" t="str">
            <v>None</v>
          </cell>
          <cell r="M322" t="str">
            <v>C</v>
          </cell>
          <cell r="P322" t="str">
            <v>B</v>
          </cell>
          <cell r="X322" t="str">
            <v>Not applicable</v>
          </cell>
          <cell r="AC322" t="str">
            <v>24AAGCS2925K1Z9</v>
          </cell>
          <cell r="AE322" t="str">
            <v>GUJARAT</v>
          </cell>
          <cell r="AF322" t="str">
            <v>C</v>
          </cell>
          <cell r="AG322">
            <v>500</v>
          </cell>
          <cell r="AH322" t="str">
            <v>Conform</v>
          </cell>
        </row>
        <row r="323">
          <cell r="E323" t="str">
            <v>N-327</v>
          </cell>
          <cell r="F323" t="str">
            <v>Eco Energy</v>
          </cell>
          <cell r="G323" t="str">
            <v>B</v>
          </cell>
          <cell r="H323" t="str">
            <v>B</v>
          </cell>
          <cell r="I323" t="str">
            <v>C</v>
          </cell>
          <cell r="J323" t="str">
            <v>Integrator</v>
          </cell>
          <cell r="K323" t="str">
            <v>Partnership firm</v>
          </cell>
          <cell r="L323" t="str">
            <v>None</v>
          </cell>
          <cell r="M323" t="str">
            <v>C</v>
          </cell>
          <cell r="N323">
            <v>706.37</v>
          </cell>
          <cell r="P323" t="str">
            <v>A</v>
          </cell>
          <cell r="Q323" t="str">
            <v>SRT-PG-A-207</v>
          </cell>
          <cell r="R323">
            <v>197</v>
          </cell>
          <cell r="S323">
            <v>706.37</v>
          </cell>
          <cell r="T323">
            <v>179</v>
          </cell>
          <cell r="U323">
            <v>615.67999999999995</v>
          </cell>
          <cell r="V323">
            <v>136</v>
          </cell>
          <cell r="W323">
            <v>477.16</v>
          </cell>
          <cell r="X323" t="str">
            <v>C</v>
          </cell>
          <cell r="AB323" t="str">
            <v>C</v>
          </cell>
          <cell r="AC323" t="str">
            <v>24AAHFE3461C1ZW</v>
          </cell>
          <cell r="AE323" t="str">
            <v>GUJARAT</v>
          </cell>
          <cell r="AF323" t="str">
            <v>C</v>
          </cell>
          <cell r="AG323">
            <v>600</v>
          </cell>
          <cell r="AH323" t="str">
            <v>Conform</v>
          </cell>
        </row>
        <row r="324">
          <cell r="E324" t="str">
            <v>N-328</v>
          </cell>
          <cell r="F324" t="str">
            <v>Mechatronik Technologies Pvt Ltd</v>
          </cell>
          <cell r="G324" t="str">
            <v>A</v>
          </cell>
          <cell r="H324" t="str">
            <v>A</v>
          </cell>
          <cell r="I324" t="str">
            <v>C</v>
          </cell>
          <cell r="J324" t="str">
            <v>Integrator</v>
          </cell>
          <cell r="K324" t="str">
            <v>Private Limited</v>
          </cell>
          <cell r="L324" t="str">
            <v>None</v>
          </cell>
          <cell r="M324" t="str">
            <v>C</v>
          </cell>
          <cell r="N324">
            <v>501.65</v>
          </cell>
          <cell r="P324" t="str">
            <v>A</v>
          </cell>
          <cell r="Q324" t="str">
            <v>SRT-PG-A-170</v>
          </cell>
          <cell r="R324">
            <v>277</v>
          </cell>
          <cell r="S324">
            <v>1359.32</v>
          </cell>
          <cell r="T324">
            <v>239</v>
          </cell>
          <cell r="U324">
            <v>1189.8699999999999</v>
          </cell>
          <cell r="V324">
            <v>202</v>
          </cell>
          <cell r="W324">
            <v>978.32</v>
          </cell>
          <cell r="X324" t="str">
            <v>C</v>
          </cell>
          <cell r="Y324">
            <v>500.85</v>
          </cell>
          <cell r="Z324" t="str">
            <v>C</v>
          </cell>
          <cell r="AA324" t="str">
            <v>C</v>
          </cell>
          <cell r="AB324" t="str">
            <v>C</v>
          </cell>
          <cell r="AC324" t="str">
            <v>24AAJCM2863M2Z2</v>
          </cell>
          <cell r="AE324" t="str">
            <v>GUJARAT</v>
          </cell>
          <cell r="AF324" t="str">
            <v>C</v>
          </cell>
          <cell r="AG324">
            <v>3500</v>
          </cell>
          <cell r="AH324" t="str">
            <v>Conform</v>
          </cell>
        </row>
        <row r="325">
          <cell r="E325" t="str">
            <v>N-329</v>
          </cell>
          <cell r="F325" t="str">
            <v>Havells India Limited</v>
          </cell>
          <cell r="G325" t="str">
            <v>A</v>
          </cell>
          <cell r="H325" t="str">
            <v>A</v>
          </cell>
          <cell r="I325" t="str">
            <v>C</v>
          </cell>
          <cell r="J325" t="str">
            <v>Manufacturer</v>
          </cell>
          <cell r="K325" t="str">
            <v>Public Limited</v>
          </cell>
          <cell r="L325" t="str">
            <v>None</v>
          </cell>
          <cell r="M325" t="str">
            <v>C</v>
          </cell>
          <cell r="O325">
            <v>5413.67</v>
          </cell>
          <cell r="P325" t="str">
            <v>A</v>
          </cell>
          <cell r="X325" t="str">
            <v>Not applicable</v>
          </cell>
          <cell r="Y325">
            <v>927004</v>
          </cell>
          <cell r="Z325" t="str">
            <v>C</v>
          </cell>
          <cell r="AA325" t="str">
            <v>C</v>
          </cell>
          <cell r="AB325" t="str">
            <v>C</v>
          </cell>
          <cell r="AC325" t="str">
            <v>24AAACH0351E1ZB</v>
          </cell>
          <cell r="AE325" t="str">
            <v>GUJARAT</v>
          </cell>
          <cell r="AF325" t="str">
            <v>C</v>
          </cell>
          <cell r="AG325">
            <v>5000</v>
          </cell>
          <cell r="AH325" t="str">
            <v>Conform</v>
          </cell>
        </row>
        <row r="326">
          <cell r="E326" t="str">
            <v>N-330</v>
          </cell>
          <cell r="F326" t="str">
            <v>Basp Enterprise Pvt. Ltd.</v>
          </cell>
          <cell r="G326" t="str">
            <v>B</v>
          </cell>
          <cell r="H326" t="str">
            <v>B</v>
          </cell>
          <cell r="I326" t="str">
            <v>C</v>
          </cell>
          <cell r="J326" t="str">
            <v>Consent</v>
          </cell>
          <cell r="K326" t="str">
            <v>Private Limited</v>
          </cell>
          <cell r="L326" t="str">
            <v>None</v>
          </cell>
          <cell r="M326" t="str">
            <v>C</v>
          </cell>
          <cell r="P326" t="str">
            <v>B</v>
          </cell>
          <cell r="X326" t="str">
            <v>Not applicable</v>
          </cell>
          <cell r="AC326" t="str">
            <v>24AAACB8804E1ZP</v>
          </cell>
          <cell r="AE326" t="str">
            <v>GUJARAT</v>
          </cell>
          <cell r="AF326" t="str">
            <v>C</v>
          </cell>
          <cell r="AG326">
            <v>650</v>
          </cell>
          <cell r="AH326" t="str">
            <v>Conform</v>
          </cell>
        </row>
        <row r="327">
          <cell r="E327" t="str">
            <v>N-331</v>
          </cell>
          <cell r="F327" t="str">
            <v>Omega Power</v>
          </cell>
          <cell r="G327" t="str">
            <v>B</v>
          </cell>
          <cell r="H327" t="str">
            <v>B</v>
          </cell>
          <cell r="I327" t="str">
            <v>C</v>
          </cell>
          <cell r="J327" t="str">
            <v>Consent</v>
          </cell>
          <cell r="K327" t="str">
            <v>Sole Proprietor</v>
          </cell>
          <cell r="L327" t="str">
            <v>None</v>
          </cell>
          <cell r="M327" t="str">
            <v>C</v>
          </cell>
          <cell r="P327" t="str">
            <v>B</v>
          </cell>
          <cell r="X327" t="str">
            <v>Not applicable</v>
          </cell>
          <cell r="AC327" t="str">
            <v>24BNQPG5225B1ZC</v>
          </cell>
          <cell r="AE327" t="str">
            <v>GUJARAT</v>
          </cell>
          <cell r="AF327" t="str">
            <v>C</v>
          </cell>
          <cell r="AG327">
            <v>500</v>
          </cell>
          <cell r="AH327" t="str">
            <v>Conform</v>
          </cell>
        </row>
        <row r="328">
          <cell r="E328" t="str">
            <v>N-332</v>
          </cell>
          <cell r="F328" t="str">
            <v>Ometu Green Energy</v>
          </cell>
          <cell r="G328" t="str">
            <v>B</v>
          </cell>
          <cell r="H328" t="str">
            <v>B</v>
          </cell>
          <cell r="I328" t="str">
            <v>C</v>
          </cell>
          <cell r="J328" t="str">
            <v>Consent</v>
          </cell>
          <cell r="K328" t="str">
            <v>Sole Proprietor</v>
          </cell>
          <cell r="L328" t="str">
            <v>None</v>
          </cell>
          <cell r="M328" t="str">
            <v>C</v>
          </cell>
          <cell r="P328" t="str">
            <v>B</v>
          </cell>
          <cell r="X328" t="str">
            <v>Not applicable</v>
          </cell>
          <cell r="AC328" t="str">
            <v>24AAJPO6233E1ZV</v>
          </cell>
          <cell r="AE328" t="str">
            <v>GUJARAT</v>
          </cell>
          <cell r="AF328" t="str">
            <v>C</v>
          </cell>
          <cell r="AG328">
            <v>384.12</v>
          </cell>
          <cell r="AH328" t="str">
            <v>Conform</v>
          </cell>
        </row>
        <row r="329">
          <cell r="E329" t="str">
            <v>N-333</v>
          </cell>
          <cell r="F329" t="str">
            <v>Om Shanti Solar Group</v>
          </cell>
          <cell r="G329" t="str">
            <v>B</v>
          </cell>
          <cell r="H329" t="str">
            <v>B</v>
          </cell>
          <cell r="I329" t="str">
            <v>C</v>
          </cell>
          <cell r="J329" t="str">
            <v>Consent</v>
          </cell>
          <cell r="K329" t="str">
            <v>Partnership firm</v>
          </cell>
          <cell r="L329" t="str">
            <v>None</v>
          </cell>
          <cell r="M329" t="str">
            <v>C</v>
          </cell>
          <cell r="P329" t="str">
            <v>B</v>
          </cell>
          <cell r="X329" t="str">
            <v>Not applicable</v>
          </cell>
          <cell r="AC329" t="str">
            <v>24AAGFO9173L1ZR</v>
          </cell>
          <cell r="AE329" t="str">
            <v>GUJARAT</v>
          </cell>
          <cell r="AF329" t="str">
            <v>C</v>
          </cell>
          <cell r="AG329">
            <v>250</v>
          </cell>
          <cell r="AH329" t="str">
            <v>Conform</v>
          </cell>
        </row>
        <row r="330">
          <cell r="E330" t="str">
            <v>N-334</v>
          </cell>
          <cell r="F330" t="str">
            <v>Onix Structure Pvt Ltd</v>
          </cell>
          <cell r="G330" t="str">
            <v>A</v>
          </cell>
          <cell r="H330" t="str">
            <v>A</v>
          </cell>
          <cell r="I330" t="str">
            <v>C</v>
          </cell>
          <cell r="J330" t="str">
            <v>Integrator</v>
          </cell>
          <cell r="K330" t="str">
            <v>Private Limited</v>
          </cell>
          <cell r="L330" t="str">
            <v>None</v>
          </cell>
          <cell r="M330" t="str">
            <v>C</v>
          </cell>
          <cell r="N330">
            <v>612.15</v>
          </cell>
          <cell r="P330" t="str">
            <v>A</v>
          </cell>
          <cell r="Q330" t="str">
            <v>SRT-PG-A-249</v>
          </cell>
          <cell r="R330">
            <v>1102</v>
          </cell>
          <cell r="S330">
            <v>3588.95</v>
          </cell>
          <cell r="T330">
            <v>1076</v>
          </cell>
          <cell r="U330">
            <v>3502.49</v>
          </cell>
          <cell r="V330">
            <v>704</v>
          </cell>
          <cell r="W330">
            <v>2247.86</v>
          </cell>
          <cell r="X330" t="str">
            <v>C</v>
          </cell>
          <cell r="Y330">
            <v>7209.24</v>
          </cell>
          <cell r="Z330" t="str">
            <v>C</v>
          </cell>
          <cell r="AA330" t="str">
            <v>C</v>
          </cell>
          <cell r="AB330" t="str">
            <v>C</v>
          </cell>
          <cell r="AC330" t="str">
            <v>24AADCE8197L1Z4</v>
          </cell>
          <cell r="AE330" t="str">
            <v>GUJARAT</v>
          </cell>
          <cell r="AF330" t="str">
            <v>C</v>
          </cell>
          <cell r="AG330">
            <v>800</v>
          </cell>
          <cell r="AH330" t="str">
            <v>Conform</v>
          </cell>
        </row>
        <row r="331">
          <cell r="E331" t="str">
            <v>N-335</v>
          </cell>
          <cell r="F331" t="str">
            <v>On Solar Energy</v>
          </cell>
          <cell r="G331" t="str">
            <v>A</v>
          </cell>
          <cell r="H331" t="str">
            <v>B</v>
          </cell>
          <cell r="I331" t="str">
            <v>C</v>
          </cell>
          <cell r="J331" t="str">
            <v>Integrator</v>
          </cell>
          <cell r="K331" t="str">
            <v>Sole Proprietor</v>
          </cell>
          <cell r="L331" t="str">
            <v>None</v>
          </cell>
          <cell r="M331" t="str">
            <v>C</v>
          </cell>
          <cell r="N331">
            <v>373.78</v>
          </cell>
          <cell r="P331" t="str">
            <v>A</v>
          </cell>
          <cell r="Q331" t="str">
            <v>SRT-PG-A-369</v>
          </cell>
          <cell r="R331">
            <v>141</v>
          </cell>
          <cell r="S331">
            <v>517.08000000000004</v>
          </cell>
          <cell r="T331">
            <v>131</v>
          </cell>
          <cell r="U331">
            <v>481.32</v>
          </cell>
          <cell r="V331">
            <v>80</v>
          </cell>
          <cell r="W331">
            <v>276.74</v>
          </cell>
          <cell r="X331" t="str">
            <v>C</v>
          </cell>
          <cell r="Y331">
            <v>161.63</v>
          </cell>
          <cell r="Z331" t="str">
            <v>C</v>
          </cell>
          <cell r="AA331" t="str">
            <v>C</v>
          </cell>
          <cell r="AB331" t="str">
            <v>C</v>
          </cell>
          <cell r="AC331" t="str">
            <v>24FOTPS2632C1ZS</v>
          </cell>
          <cell r="AE331" t="str">
            <v>GUJARAT</v>
          </cell>
          <cell r="AF331" t="str">
            <v>C</v>
          </cell>
          <cell r="AG331">
            <v>3000</v>
          </cell>
          <cell r="AH331" t="str">
            <v>Conform</v>
          </cell>
        </row>
        <row r="332">
          <cell r="E332" t="str">
            <v>N-336</v>
          </cell>
          <cell r="F332" t="str">
            <v>Oxen Energies</v>
          </cell>
          <cell r="G332" t="str">
            <v>A</v>
          </cell>
          <cell r="H332" t="str">
            <v>A</v>
          </cell>
          <cell r="I332" t="str">
            <v>C</v>
          </cell>
          <cell r="J332" t="str">
            <v>Integrator</v>
          </cell>
          <cell r="K332" t="str">
            <v>Sole Proprietor</v>
          </cell>
          <cell r="L332" t="str">
            <v>None</v>
          </cell>
          <cell r="M332" t="str">
            <v>C</v>
          </cell>
          <cell r="N332">
            <v>208.9</v>
          </cell>
          <cell r="P332" t="str">
            <v>A</v>
          </cell>
          <cell r="Q332" t="str">
            <v>SRT-PG-B-447</v>
          </cell>
          <cell r="R332">
            <v>136</v>
          </cell>
          <cell r="S332">
            <v>573.34</v>
          </cell>
          <cell r="T332">
            <v>135</v>
          </cell>
          <cell r="U332">
            <v>567.34</v>
          </cell>
          <cell r="V332">
            <v>113</v>
          </cell>
          <cell r="W332">
            <v>470.78</v>
          </cell>
          <cell r="X332" t="str">
            <v>C</v>
          </cell>
          <cell r="Y332">
            <v>228.46</v>
          </cell>
          <cell r="Z332" t="str">
            <v>C</v>
          </cell>
          <cell r="AA332" t="str">
            <v>C</v>
          </cell>
          <cell r="AB332" t="str">
            <v>C</v>
          </cell>
          <cell r="AC332" t="str">
            <v>24C1GPS7859K1ZG</v>
          </cell>
          <cell r="AE332" t="str">
            <v>GUJARAT</v>
          </cell>
          <cell r="AF332" t="str">
            <v>C</v>
          </cell>
          <cell r="AG332">
            <v>500</v>
          </cell>
          <cell r="AH332" t="str">
            <v>Conform</v>
          </cell>
        </row>
        <row r="333">
          <cell r="E333" t="str">
            <v>N-337</v>
          </cell>
          <cell r="F333" t="str">
            <v>Pahal Solar</v>
          </cell>
          <cell r="G333" t="str">
            <v>A</v>
          </cell>
          <cell r="H333" t="str">
            <v>A</v>
          </cell>
          <cell r="I333" t="str">
            <v>C</v>
          </cell>
          <cell r="J333" t="str">
            <v>Manufacturer</v>
          </cell>
          <cell r="K333" t="str">
            <v>Partnership firm</v>
          </cell>
          <cell r="L333" t="str">
            <v>None</v>
          </cell>
          <cell r="M333" t="str">
            <v>C</v>
          </cell>
          <cell r="N333">
            <v>245.45</v>
          </cell>
          <cell r="P333" t="str">
            <v>A</v>
          </cell>
          <cell r="Q333" t="str">
            <v>SRT-PG-A-230</v>
          </cell>
          <cell r="R333">
            <v>436</v>
          </cell>
          <cell r="S333">
            <v>2056.8000000000002</v>
          </cell>
          <cell r="T333">
            <v>396</v>
          </cell>
          <cell r="U333">
            <v>1625.12</v>
          </cell>
          <cell r="V333">
            <v>343</v>
          </cell>
          <cell r="W333">
            <v>1383.59</v>
          </cell>
          <cell r="X333" t="str">
            <v>C</v>
          </cell>
          <cell r="Y333">
            <v>746.85</v>
          </cell>
          <cell r="Z333" t="str">
            <v>C</v>
          </cell>
          <cell r="AA333" t="str">
            <v>C</v>
          </cell>
          <cell r="AB333" t="str">
            <v>C</v>
          </cell>
          <cell r="AC333" t="str">
            <v>24AATFP5737A1Z6</v>
          </cell>
          <cell r="AE333" t="str">
            <v>GUJARAT</v>
          </cell>
          <cell r="AF333" t="str">
            <v>C</v>
          </cell>
          <cell r="AG333">
            <v>1000</v>
          </cell>
          <cell r="AH333" t="str">
            <v>Conform</v>
          </cell>
        </row>
        <row r="334">
          <cell r="E334" t="str">
            <v>N-338</v>
          </cell>
          <cell r="F334" t="str">
            <v>Panaroof Energy</v>
          </cell>
          <cell r="G334" t="str">
            <v>B</v>
          </cell>
          <cell r="H334" t="str">
            <v>B</v>
          </cell>
          <cell r="I334" t="str">
            <v>C</v>
          </cell>
          <cell r="J334" t="str">
            <v>Consent</v>
          </cell>
          <cell r="K334" t="str">
            <v>Sole Proprietor</v>
          </cell>
          <cell r="L334" t="str">
            <v>None</v>
          </cell>
          <cell r="M334" t="str">
            <v>C</v>
          </cell>
          <cell r="P334" t="str">
            <v>B</v>
          </cell>
          <cell r="X334" t="str">
            <v>Not applicable</v>
          </cell>
          <cell r="AC334" t="str">
            <v>24CBMPS4243E1ZK</v>
          </cell>
          <cell r="AE334" t="str">
            <v>GUJARAT</v>
          </cell>
          <cell r="AF334" t="str">
            <v>C</v>
          </cell>
          <cell r="AG334">
            <v>300</v>
          </cell>
          <cell r="AH334" t="str">
            <v>Conform</v>
          </cell>
        </row>
        <row r="335">
          <cell r="E335" t="str">
            <v>N-339</v>
          </cell>
          <cell r="F335" t="str">
            <v>P &amp; N Engineering &amp; Marketing</v>
          </cell>
          <cell r="G335" t="str">
            <v>A</v>
          </cell>
          <cell r="H335" t="str">
            <v>A</v>
          </cell>
          <cell r="I335" t="str">
            <v>C</v>
          </cell>
          <cell r="J335" t="str">
            <v>Integrator</v>
          </cell>
          <cell r="K335" t="str">
            <v>Partnership firm</v>
          </cell>
          <cell r="L335" t="str">
            <v>None</v>
          </cell>
          <cell r="M335" t="str">
            <v>C</v>
          </cell>
          <cell r="N335">
            <v>3338.2</v>
          </cell>
          <cell r="O335">
            <v>1105</v>
          </cell>
          <cell r="P335" t="str">
            <v>A</v>
          </cell>
          <cell r="Q335" t="str">
            <v>SRT-PG-A-107</v>
          </cell>
          <cell r="R335">
            <v>1172</v>
          </cell>
          <cell r="S335">
            <v>4491.03</v>
          </cell>
          <cell r="T335">
            <v>1139</v>
          </cell>
          <cell r="U335">
            <v>4368.22</v>
          </cell>
          <cell r="V335">
            <v>868</v>
          </cell>
          <cell r="W335">
            <v>3338.2</v>
          </cell>
          <cell r="X335" t="str">
            <v>C</v>
          </cell>
          <cell r="Y335">
            <v>1474.59</v>
          </cell>
          <cell r="Z335" t="str">
            <v>C</v>
          </cell>
          <cell r="AA335" t="str">
            <v>C</v>
          </cell>
          <cell r="AB335" t="str">
            <v>C</v>
          </cell>
          <cell r="AC335" t="str">
            <v>24AALFP4644E1ZA</v>
          </cell>
          <cell r="AE335" t="str">
            <v>GUJARAT</v>
          </cell>
          <cell r="AF335" t="str">
            <v>C</v>
          </cell>
          <cell r="AG335">
            <v>10000</v>
          </cell>
          <cell r="AH335" t="str">
            <v>Conform</v>
          </cell>
        </row>
        <row r="336">
          <cell r="E336" t="str">
            <v>N-340</v>
          </cell>
          <cell r="F336" t="str">
            <v>Sp Enterprise</v>
          </cell>
          <cell r="G336" t="str">
            <v>B</v>
          </cell>
          <cell r="H336" t="str">
            <v>B</v>
          </cell>
          <cell r="I336" t="str">
            <v>C</v>
          </cell>
          <cell r="J336" t="str">
            <v>Consent</v>
          </cell>
          <cell r="K336" t="str">
            <v>Sole Proprietor</v>
          </cell>
          <cell r="L336" t="str">
            <v>None</v>
          </cell>
          <cell r="M336" t="str">
            <v>C</v>
          </cell>
          <cell r="N336">
            <v>65.599999999999994</v>
          </cell>
          <cell r="P336" t="str">
            <v>B</v>
          </cell>
          <cell r="Q336" t="str">
            <v>SRT-PG-B-412</v>
          </cell>
          <cell r="R336">
            <v>34</v>
          </cell>
          <cell r="S336">
            <v>152.69999999999999</v>
          </cell>
          <cell r="T336">
            <v>31</v>
          </cell>
          <cell r="U336">
            <v>141.9</v>
          </cell>
          <cell r="V336">
            <v>22</v>
          </cell>
          <cell r="W336">
            <v>99.4</v>
          </cell>
          <cell r="X336" t="str">
            <v>C</v>
          </cell>
          <cell r="AC336" t="str">
            <v>24AKHPP8210E1ZE</v>
          </cell>
          <cell r="AE336" t="str">
            <v>GUJARAT</v>
          </cell>
          <cell r="AF336" t="str">
            <v>C</v>
          </cell>
          <cell r="AG336">
            <v>300</v>
          </cell>
          <cell r="AH336" t="str">
            <v>Conform</v>
          </cell>
        </row>
        <row r="337">
          <cell r="E337" t="str">
            <v>N-341</v>
          </cell>
          <cell r="F337" t="str">
            <v>Greennetic Renewable Private Limited</v>
          </cell>
          <cell r="G337" t="str">
            <v>B</v>
          </cell>
          <cell r="H337" t="str">
            <v>B</v>
          </cell>
          <cell r="I337" t="str">
            <v>C</v>
          </cell>
          <cell r="J337" t="str">
            <v>Consent</v>
          </cell>
          <cell r="K337" t="str">
            <v>Private Limited</v>
          </cell>
          <cell r="L337" t="str">
            <v>None</v>
          </cell>
          <cell r="M337" t="str">
            <v>C</v>
          </cell>
          <cell r="P337" t="str">
            <v>B</v>
          </cell>
          <cell r="X337" t="str">
            <v>Not applicable</v>
          </cell>
          <cell r="AC337" t="str">
            <v>24AAHCG9338B1ZQ</v>
          </cell>
          <cell r="AE337" t="str">
            <v>GUJARAT</v>
          </cell>
          <cell r="AF337" t="str">
            <v>C</v>
          </cell>
          <cell r="AG337">
            <v>500</v>
          </cell>
          <cell r="AH337" t="str">
            <v>Conform</v>
          </cell>
        </row>
        <row r="338">
          <cell r="E338" t="str">
            <v>N-342</v>
          </cell>
          <cell r="F338" t="str">
            <v>Parthuza Technologies Private Limited</v>
          </cell>
          <cell r="G338" t="str">
            <v>B</v>
          </cell>
          <cell r="H338" t="str">
            <v>B</v>
          </cell>
          <cell r="I338" t="str">
            <v>C</v>
          </cell>
          <cell r="J338" t="str">
            <v>Consent</v>
          </cell>
          <cell r="K338" t="str">
            <v>Private Limited</v>
          </cell>
          <cell r="L338" t="str">
            <v>None</v>
          </cell>
          <cell r="M338" t="str">
            <v>C</v>
          </cell>
          <cell r="P338" t="str">
            <v>B</v>
          </cell>
          <cell r="X338" t="str">
            <v>Not applicable</v>
          </cell>
          <cell r="AC338" t="str">
            <v>24AAKCP5477D1ZA</v>
          </cell>
          <cell r="AE338" t="str">
            <v>GUJARAT</v>
          </cell>
          <cell r="AF338" t="str">
            <v>C</v>
          </cell>
          <cell r="AG338">
            <v>5000</v>
          </cell>
          <cell r="AH338" t="str">
            <v>Conform</v>
          </cell>
        </row>
        <row r="339">
          <cell r="E339" t="str">
            <v>N-343</v>
          </cell>
          <cell r="F339" t="str">
            <v>Pashava Energy Private Limited</v>
          </cell>
          <cell r="G339" t="str">
            <v>B</v>
          </cell>
          <cell r="H339" t="str">
            <v>B</v>
          </cell>
          <cell r="I339" t="str">
            <v>C</v>
          </cell>
          <cell r="J339" t="str">
            <v>Integrator</v>
          </cell>
          <cell r="K339" t="str">
            <v>Private Limited</v>
          </cell>
          <cell r="L339" t="str">
            <v>None</v>
          </cell>
          <cell r="M339" t="str">
            <v>C</v>
          </cell>
          <cell r="N339">
            <v>274.44</v>
          </cell>
          <cell r="P339" t="str">
            <v>A</v>
          </cell>
          <cell r="Q339" t="str">
            <v>SRT-PG-A-374</v>
          </cell>
          <cell r="R339">
            <v>102</v>
          </cell>
          <cell r="S339">
            <v>420.26</v>
          </cell>
          <cell r="T339">
            <v>88</v>
          </cell>
          <cell r="U339">
            <v>362.57</v>
          </cell>
          <cell r="V339">
            <v>66</v>
          </cell>
          <cell r="W339">
            <v>274.44</v>
          </cell>
          <cell r="X339" t="str">
            <v>C</v>
          </cell>
          <cell r="Y339">
            <v>228.63</v>
          </cell>
          <cell r="Z339" t="str">
            <v>C</v>
          </cell>
          <cell r="AA339" t="str">
            <v>C</v>
          </cell>
          <cell r="AB339" t="str">
            <v>C</v>
          </cell>
          <cell r="AC339" t="str">
            <v>24AAGCP7714H1ZE</v>
          </cell>
          <cell r="AE339" t="str">
            <v>GUJARAT</v>
          </cell>
          <cell r="AF339" t="str">
            <v>C</v>
          </cell>
          <cell r="AG339">
            <v>400</v>
          </cell>
          <cell r="AH339" t="str">
            <v>Conform</v>
          </cell>
        </row>
        <row r="340">
          <cell r="E340" t="str">
            <v>N-344</v>
          </cell>
          <cell r="F340" t="str">
            <v>Patel Electronics</v>
          </cell>
          <cell r="G340" t="str">
            <v>A</v>
          </cell>
          <cell r="H340" t="str">
            <v>B</v>
          </cell>
          <cell r="I340" t="str">
            <v>C</v>
          </cell>
          <cell r="J340" t="str">
            <v>Integrator</v>
          </cell>
          <cell r="K340" t="str">
            <v>Sole Proprietor</v>
          </cell>
          <cell r="L340" t="str">
            <v>None</v>
          </cell>
          <cell r="M340" t="str">
            <v>C</v>
          </cell>
          <cell r="O340">
            <v>235</v>
          </cell>
          <cell r="P340" t="str">
            <v>B</v>
          </cell>
          <cell r="Q340" t="str">
            <v>SRT-PG-B-224</v>
          </cell>
          <cell r="R340">
            <v>75</v>
          </cell>
          <cell r="S340">
            <v>282.05</v>
          </cell>
          <cell r="T340">
            <v>71</v>
          </cell>
          <cell r="U340">
            <v>261.08</v>
          </cell>
          <cell r="V340">
            <v>49</v>
          </cell>
          <cell r="W340">
            <v>195.23</v>
          </cell>
          <cell r="X340" t="str">
            <v>C</v>
          </cell>
          <cell r="AB340" t="str">
            <v>C</v>
          </cell>
          <cell r="AC340" t="str">
            <v>24ARAPP0201D1ZQ</v>
          </cell>
          <cell r="AE340" t="str">
            <v>GUJARAT</v>
          </cell>
          <cell r="AF340" t="str">
            <v>C</v>
          </cell>
          <cell r="AG340">
            <v>2000</v>
          </cell>
          <cell r="AH340" t="str">
            <v>Conform</v>
          </cell>
        </row>
        <row r="341">
          <cell r="E341" t="str">
            <v>N-345</v>
          </cell>
          <cell r="F341" t="str">
            <v>Green Feeds</v>
          </cell>
          <cell r="G341" t="str">
            <v>A</v>
          </cell>
          <cell r="H341" t="str">
            <v>A</v>
          </cell>
          <cell r="I341" t="str">
            <v>C</v>
          </cell>
          <cell r="J341" t="str">
            <v>Integrator</v>
          </cell>
          <cell r="K341" t="str">
            <v>Partnership firm</v>
          </cell>
          <cell r="L341" t="str">
            <v>None</v>
          </cell>
          <cell r="M341" t="str">
            <v>C</v>
          </cell>
          <cell r="N341">
            <v>251.01</v>
          </cell>
          <cell r="P341" t="str">
            <v>A</v>
          </cell>
          <cell r="Q341" t="str">
            <v>SRT-PG-A-080</v>
          </cell>
          <cell r="R341">
            <v>458</v>
          </cell>
          <cell r="S341">
            <v>1708.5</v>
          </cell>
          <cell r="T341">
            <v>443</v>
          </cell>
          <cell r="U341">
            <v>1655.74</v>
          </cell>
          <cell r="V341">
            <v>423</v>
          </cell>
          <cell r="W341">
            <v>1584.19</v>
          </cell>
          <cell r="X341" t="str">
            <v>C</v>
          </cell>
          <cell r="Y341">
            <v>218.86</v>
          </cell>
          <cell r="Z341" t="str">
            <v>C</v>
          </cell>
          <cell r="AA341" t="str">
            <v>C</v>
          </cell>
          <cell r="AB341" t="str">
            <v>C</v>
          </cell>
          <cell r="AC341" t="str">
            <v>24AARFG0704G1Z0</v>
          </cell>
          <cell r="AE341" t="str">
            <v>GUJARAT</v>
          </cell>
          <cell r="AF341" t="str">
            <v>C</v>
          </cell>
          <cell r="AG341">
            <v>1800</v>
          </cell>
          <cell r="AH341" t="str">
            <v>Conform</v>
          </cell>
        </row>
        <row r="342">
          <cell r="E342" t="str">
            <v>N-347</v>
          </cell>
          <cell r="F342" t="str">
            <v>Patel Enterprise</v>
          </cell>
          <cell r="G342" t="str">
            <v>B</v>
          </cell>
          <cell r="H342" t="str">
            <v>B</v>
          </cell>
          <cell r="I342" t="str">
            <v>C</v>
          </cell>
          <cell r="J342" t="str">
            <v>Integrator</v>
          </cell>
          <cell r="K342" t="str">
            <v>Sole Proprietor</v>
          </cell>
          <cell r="L342" t="str">
            <v>None</v>
          </cell>
          <cell r="M342" t="str">
            <v>C</v>
          </cell>
          <cell r="N342">
            <v>371.88</v>
          </cell>
          <cell r="O342">
            <v>0</v>
          </cell>
          <cell r="P342" t="str">
            <v>A</v>
          </cell>
          <cell r="Q342" t="str">
            <v>SRT-PG-B-307</v>
          </cell>
          <cell r="R342">
            <v>88</v>
          </cell>
          <cell r="S342">
            <v>285.10000000000002</v>
          </cell>
          <cell r="T342">
            <v>65</v>
          </cell>
          <cell r="U342">
            <v>205.24</v>
          </cell>
          <cell r="V342">
            <v>65</v>
          </cell>
          <cell r="W342">
            <v>205.24</v>
          </cell>
          <cell r="X342" t="str">
            <v>C</v>
          </cell>
          <cell r="AB342" t="str">
            <v>C</v>
          </cell>
          <cell r="AC342" t="str">
            <v>24ATWPP3115G2ZI</v>
          </cell>
          <cell r="AE342" t="str">
            <v>GUJARAT</v>
          </cell>
          <cell r="AF342" t="str">
            <v>C</v>
          </cell>
          <cell r="AG342">
            <v>500</v>
          </cell>
          <cell r="AH342" t="str">
            <v>Conform</v>
          </cell>
        </row>
        <row r="343">
          <cell r="E343" t="str">
            <v>N-348</v>
          </cell>
          <cell r="F343" t="str">
            <v>Tatsat Nrgs</v>
          </cell>
          <cell r="G343" t="str">
            <v>B</v>
          </cell>
          <cell r="H343" t="str">
            <v>B</v>
          </cell>
          <cell r="I343" t="str">
            <v>C</v>
          </cell>
          <cell r="J343" t="str">
            <v>Integrator</v>
          </cell>
          <cell r="K343" t="str">
            <v>Sole Proprietor</v>
          </cell>
          <cell r="L343" t="str">
            <v>None</v>
          </cell>
          <cell r="M343" t="str">
            <v>C</v>
          </cell>
          <cell r="N343">
            <v>151.81</v>
          </cell>
          <cell r="O343">
            <v>0</v>
          </cell>
          <cell r="P343" t="str">
            <v>B</v>
          </cell>
          <cell r="Q343" t="str">
            <v>SRT-PG-B-409</v>
          </cell>
          <cell r="R343">
            <v>74</v>
          </cell>
          <cell r="S343">
            <v>281.17</v>
          </cell>
          <cell r="T343">
            <v>45</v>
          </cell>
          <cell r="U343">
            <v>170.95</v>
          </cell>
          <cell r="V343">
            <v>45</v>
          </cell>
          <cell r="W343">
            <v>170.95</v>
          </cell>
          <cell r="X343" t="str">
            <v>C</v>
          </cell>
          <cell r="AB343" t="str">
            <v>C</v>
          </cell>
          <cell r="AC343" t="str">
            <v>24ATMPP5927E1ZH</v>
          </cell>
          <cell r="AE343" t="str">
            <v>GUJARAT</v>
          </cell>
          <cell r="AF343" t="str">
            <v>C</v>
          </cell>
          <cell r="AG343">
            <v>500</v>
          </cell>
          <cell r="AH343" t="str">
            <v>Conform</v>
          </cell>
        </row>
        <row r="344">
          <cell r="E344" t="str">
            <v>N-349</v>
          </cell>
          <cell r="F344" t="str">
            <v>Patel Solartech Private Limited</v>
          </cell>
          <cell r="G344" t="str">
            <v>B</v>
          </cell>
          <cell r="H344" t="str">
            <v>B</v>
          </cell>
          <cell r="I344" t="str">
            <v>C</v>
          </cell>
          <cell r="J344" t="str">
            <v>Integrator</v>
          </cell>
          <cell r="K344" t="str">
            <v>Private Limited</v>
          </cell>
          <cell r="L344" t="str">
            <v>None</v>
          </cell>
          <cell r="M344" t="str">
            <v>C</v>
          </cell>
          <cell r="N344">
            <v>245.2</v>
          </cell>
          <cell r="O344">
            <v>0</v>
          </cell>
          <cell r="P344" t="str">
            <v>A</v>
          </cell>
          <cell r="Q344" t="str">
            <v>SRT-PG-B-192</v>
          </cell>
          <cell r="R344">
            <v>161</v>
          </cell>
          <cell r="S344">
            <v>645.20000000000005</v>
          </cell>
          <cell r="T344">
            <v>129</v>
          </cell>
          <cell r="U344">
            <v>524.20000000000005</v>
          </cell>
          <cell r="V344">
            <v>129</v>
          </cell>
          <cell r="W344">
            <v>524.20000000000005</v>
          </cell>
          <cell r="X344" t="str">
            <v>C</v>
          </cell>
          <cell r="AB344" t="str">
            <v>C</v>
          </cell>
          <cell r="AC344" t="str">
            <v>24AAJCP9465A1ZD</v>
          </cell>
          <cell r="AE344" t="str">
            <v>GUJARAT</v>
          </cell>
          <cell r="AF344" t="str">
            <v>C</v>
          </cell>
          <cell r="AG344">
            <v>2500</v>
          </cell>
          <cell r="AH344" t="str">
            <v>Conform</v>
          </cell>
        </row>
        <row r="345">
          <cell r="E345" t="str">
            <v>N-350</v>
          </cell>
          <cell r="F345" t="str">
            <v>Pavi Enterprise</v>
          </cell>
          <cell r="G345" t="str">
            <v>B</v>
          </cell>
          <cell r="H345" t="str">
            <v>B</v>
          </cell>
          <cell r="I345" t="str">
            <v>C</v>
          </cell>
          <cell r="J345" t="str">
            <v>Integrator</v>
          </cell>
          <cell r="K345" t="str">
            <v>Partnership firm</v>
          </cell>
          <cell r="L345" t="str">
            <v>None</v>
          </cell>
          <cell r="M345" t="str">
            <v>C</v>
          </cell>
          <cell r="N345">
            <v>216.45</v>
          </cell>
          <cell r="O345">
            <v>0</v>
          </cell>
          <cell r="P345" t="str">
            <v>A</v>
          </cell>
          <cell r="Q345" t="str">
            <v>SRT-PG-B-141</v>
          </cell>
          <cell r="R345">
            <v>78</v>
          </cell>
          <cell r="S345">
            <v>301.73</v>
          </cell>
          <cell r="T345">
            <v>74</v>
          </cell>
          <cell r="U345">
            <v>284.18</v>
          </cell>
          <cell r="V345">
            <v>74</v>
          </cell>
          <cell r="W345">
            <v>284.18</v>
          </cell>
          <cell r="X345" t="str">
            <v>C</v>
          </cell>
          <cell r="Y345">
            <v>59.17</v>
          </cell>
          <cell r="Z345" t="str">
            <v>C</v>
          </cell>
          <cell r="AA345" t="str">
            <v>C</v>
          </cell>
          <cell r="AB345" t="str">
            <v>C</v>
          </cell>
          <cell r="AC345" t="str">
            <v>24AAPFP8243F1Z1</v>
          </cell>
          <cell r="AE345" t="str">
            <v>GUJARAT</v>
          </cell>
          <cell r="AF345" t="str">
            <v>C</v>
          </cell>
          <cell r="AG345">
            <v>333</v>
          </cell>
          <cell r="AH345" t="str">
            <v>Conform</v>
          </cell>
        </row>
        <row r="346">
          <cell r="E346" t="str">
            <v>N-351</v>
          </cell>
          <cell r="F346" t="str">
            <v>Pdf Engineers Private Limited</v>
          </cell>
          <cell r="G346" t="str">
            <v>A</v>
          </cell>
          <cell r="H346" t="str">
            <v>A</v>
          </cell>
          <cell r="I346" t="str">
            <v>C</v>
          </cell>
          <cell r="J346" t="str">
            <v>Integrator</v>
          </cell>
          <cell r="K346" t="str">
            <v>Private Limited</v>
          </cell>
          <cell r="L346" t="str">
            <v>None</v>
          </cell>
          <cell r="M346" t="str">
            <v>C</v>
          </cell>
          <cell r="N346">
            <v>200</v>
          </cell>
          <cell r="P346" t="str">
            <v>A</v>
          </cell>
          <cell r="Q346" t="str">
            <v>SRT-PG-A-129</v>
          </cell>
          <cell r="R346">
            <v>554</v>
          </cell>
          <cell r="S346">
            <v>2220.92</v>
          </cell>
          <cell r="T346">
            <v>367</v>
          </cell>
          <cell r="U346">
            <v>1454.75</v>
          </cell>
          <cell r="V346">
            <v>367</v>
          </cell>
          <cell r="W346">
            <v>1454.75</v>
          </cell>
          <cell r="X346" t="str">
            <v>C</v>
          </cell>
          <cell r="Y346">
            <v>220.82</v>
          </cell>
          <cell r="Z346" t="str">
            <v>C</v>
          </cell>
          <cell r="AA346" t="str">
            <v>C</v>
          </cell>
          <cell r="AB346" t="str">
            <v>C</v>
          </cell>
          <cell r="AC346" t="str">
            <v>24AAKCP6044L1Z4</v>
          </cell>
          <cell r="AE346" t="str">
            <v>GUJARAT</v>
          </cell>
          <cell r="AF346" t="str">
            <v>C</v>
          </cell>
          <cell r="AG346">
            <v>7500</v>
          </cell>
          <cell r="AH346" t="str">
            <v>Conform</v>
          </cell>
        </row>
        <row r="347">
          <cell r="E347" t="str">
            <v>N-352</v>
          </cell>
          <cell r="F347" t="str">
            <v>Pearl Electronics Manufacturing Company</v>
          </cell>
          <cell r="G347" t="str">
            <v>B</v>
          </cell>
          <cell r="H347" t="str">
            <v>B</v>
          </cell>
          <cell r="I347" t="str">
            <v>C</v>
          </cell>
          <cell r="J347" t="str">
            <v>Integrator</v>
          </cell>
          <cell r="K347" t="str">
            <v>Sole Proprietor</v>
          </cell>
          <cell r="L347" t="str">
            <v>None</v>
          </cell>
          <cell r="M347" t="str">
            <v>C</v>
          </cell>
          <cell r="N347">
            <v>443.62</v>
          </cell>
          <cell r="P347" t="str">
            <v>A</v>
          </cell>
          <cell r="Q347" t="str">
            <v>SRT-PG-B-232</v>
          </cell>
          <cell r="R347">
            <v>107</v>
          </cell>
          <cell r="S347">
            <v>443.62</v>
          </cell>
          <cell r="T347">
            <v>55</v>
          </cell>
          <cell r="U347">
            <v>238.45</v>
          </cell>
          <cell r="V347">
            <v>55</v>
          </cell>
          <cell r="W347">
            <v>238.45</v>
          </cell>
          <cell r="X347" t="str">
            <v>C</v>
          </cell>
          <cell r="Y347">
            <v>0</v>
          </cell>
          <cell r="AB347" t="str">
            <v>C</v>
          </cell>
          <cell r="AC347" t="str">
            <v>24BTEPP0844F1ZW</v>
          </cell>
          <cell r="AE347" t="str">
            <v>GUJARAT</v>
          </cell>
          <cell r="AF347" t="str">
            <v>C</v>
          </cell>
          <cell r="AG347">
            <v>600</v>
          </cell>
          <cell r="AH347" t="str">
            <v>Conform</v>
          </cell>
        </row>
        <row r="348">
          <cell r="E348" t="str">
            <v>N-353</v>
          </cell>
          <cell r="F348" t="str">
            <v>Photovoltaic Solar</v>
          </cell>
          <cell r="G348" t="str">
            <v>A</v>
          </cell>
          <cell r="H348" t="str">
            <v>A</v>
          </cell>
          <cell r="I348" t="str">
            <v>C</v>
          </cell>
          <cell r="J348" t="str">
            <v>Manufacturer</v>
          </cell>
          <cell r="K348" t="str">
            <v>Partnership firm</v>
          </cell>
          <cell r="L348" t="str">
            <v>None</v>
          </cell>
          <cell r="M348" t="str">
            <v>C</v>
          </cell>
          <cell r="N348">
            <v>355.64</v>
          </cell>
          <cell r="P348" t="str">
            <v>A</v>
          </cell>
          <cell r="Q348" t="str">
            <v>SRT-PG-A-142</v>
          </cell>
          <cell r="R348">
            <v>98</v>
          </cell>
          <cell r="S348">
            <v>412.34</v>
          </cell>
          <cell r="T348">
            <v>88</v>
          </cell>
          <cell r="U348">
            <v>355.64</v>
          </cell>
          <cell r="V348">
            <v>88</v>
          </cell>
          <cell r="W348">
            <v>355.64</v>
          </cell>
          <cell r="X348" t="str">
            <v>C</v>
          </cell>
          <cell r="Y348">
            <v>3134.86</v>
          </cell>
          <cell r="Z348" t="str">
            <v>C</v>
          </cell>
          <cell r="AA348" t="str">
            <v>C</v>
          </cell>
          <cell r="AB348" t="str">
            <v>C</v>
          </cell>
          <cell r="AC348" t="str">
            <v>24AATFP350AG1ZC</v>
          </cell>
          <cell r="AE348" t="str">
            <v>GUJARAT</v>
          </cell>
          <cell r="AF348" t="str">
            <v>C</v>
          </cell>
          <cell r="AG348">
            <v>1200</v>
          </cell>
          <cell r="AH348" t="str">
            <v>Conform</v>
          </cell>
        </row>
        <row r="349">
          <cell r="E349" t="str">
            <v>N-354</v>
          </cell>
          <cell r="F349" t="str">
            <v>Enrich Engineering Solutions</v>
          </cell>
          <cell r="G349" t="str">
            <v>B</v>
          </cell>
          <cell r="H349" t="str">
            <v>B</v>
          </cell>
          <cell r="I349" t="str">
            <v>C</v>
          </cell>
          <cell r="J349" t="str">
            <v>Consent</v>
          </cell>
          <cell r="K349" t="str">
            <v>Sole Proprietor</v>
          </cell>
          <cell r="L349" t="str">
            <v>None</v>
          </cell>
          <cell r="M349" t="str">
            <v>C</v>
          </cell>
          <cell r="N349">
            <v>251.13</v>
          </cell>
          <cell r="O349">
            <v>0</v>
          </cell>
          <cell r="P349" t="str">
            <v>A</v>
          </cell>
          <cell r="Q349" t="str">
            <v>SRT-PG-B-121</v>
          </cell>
          <cell r="R349">
            <v>109</v>
          </cell>
          <cell r="S349">
            <v>531.11</v>
          </cell>
          <cell r="T349">
            <v>72</v>
          </cell>
          <cell r="U349">
            <v>351.36</v>
          </cell>
          <cell r="V349">
            <v>72</v>
          </cell>
          <cell r="W349">
            <v>351.36</v>
          </cell>
          <cell r="X349" t="str">
            <v>C</v>
          </cell>
          <cell r="Y349">
            <v>0</v>
          </cell>
          <cell r="Z349" t="str">
            <v>C</v>
          </cell>
          <cell r="AB349" t="str">
            <v>C</v>
          </cell>
          <cell r="AC349" t="str">
            <v>24BKAPP8848J1ZP</v>
          </cell>
          <cell r="AE349" t="str">
            <v>GUJARAT</v>
          </cell>
          <cell r="AF349" t="str">
            <v>C</v>
          </cell>
          <cell r="AG349">
            <v>1500</v>
          </cell>
          <cell r="AH349" t="str">
            <v>Conform</v>
          </cell>
        </row>
        <row r="350">
          <cell r="E350" t="str">
            <v>N-355</v>
          </cell>
          <cell r="F350" t="str">
            <v>Pixon Green Energy Private Limited</v>
          </cell>
          <cell r="G350" t="str">
            <v>B</v>
          </cell>
          <cell r="H350" t="str">
            <v>B</v>
          </cell>
          <cell r="I350" t="str">
            <v>C</v>
          </cell>
          <cell r="J350" t="str">
            <v>Consent</v>
          </cell>
          <cell r="K350" t="str">
            <v>Private Limited</v>
          </cell>
          <cell r="L350" t="str">
            <v>None</v>
          </cell>
          <cell r="M350" t="str">
            <v>C</v>
          </cell>
          <cell r="N350">
            <v>0</v>
          </cell>
          <cell r="O350">
            <v>0</v>
          </cell>
          <cell r="P350" t="str">
            <v>B</v>
          </cell>
          <cell r="X350" t="str">
            <v>Not applicable</v>
          </cell>
          <cell r="Y350">
            <v>0</v>
          </cell>
          <cell r="Z350" t="str">
            <v>C</v>
          </cell>
          <cell r="AB350" t="str">
            <v>C</v>
          </cell>
          <cell r="AC350" t="str">
            <v>24AAKCP9148H1Z2</v>
          </cell>
          <cell r="AE350" t="str">
            <v>GUJARAT</v>
          </cell>
          <cell r="AF350" t="str">
            <v>C</v>
          </cell>
          <cell r="AG350">
            <v>6000</v>
          </cell>
          <cell r="AH350" t="str">
            <v>Conform</v>
          </cell>
        </row>
        <row r="351">
          <cell r="E351" t="str">
            <v>N-356</v>
          </cell>
          <cell r="F351" t="str">
            <v>Vishwam Info</v>
          </cell>
          <cell r="G351" t="str">
            <v>B</v>
          </cell>
          <cell r="H351" t="str">
            <v>B</v>
          </cell>
          <cell r="I351" t="str">
            <v>C</v>
          </cell>
          <cell r="J351" t="str">
            <v>Consent</v>
          </cell>
          <cell r="K351" t="str">
            <v>Partnership firm</v>
          </cell>
          <cell r="L351" t="str">
            <v>None</v>
          </cell>
          <cell r="M351" t="str">
            <v>C</v>
          </cell>
          <cell r="N351">
            <v>618</v>
          </cell>
          <cell r="O351">
            <v>0</v>
          </cell>
          <cell r="P351" t="str">
            <v>A</v>
          </cell>
          <cell r="Q351" t="str">
            <v>SRT-PG-B-022</v>
          </cell>
          <cell r="R351">
            <v>210</v>
          </cell>
          <cell r="S351">
            <v>617.04999999999995</v>
          </cell>
          <cell r="T351">
            <v>99</v>
          </cell>
          <cell r="U351">
            <v>273.95999999999998</v>
          </cell>
          <cell r="V351">
            <v>99</v>
          </cell>
          <cell r="W351">
            <v>273.95999999999998</v>
          </cell>
          <cell r="X351" t="str">
            <v>C</v>
          </cell>
          <cell r="Y351">
            <v>86.23</v>
          </cell>
          <cell r="Z351" t="str">
            <v>C</v>
          </cell>
          <cell r="AA351" t="str">
            <v>C</v>
          </cell>
          <cell r="AB351" t="str">
            <v>C</v>
          </cell>
          <cell r="AC351" t="str">
            <v>24AA0FV0605N1ZX</v>
          </cell>
          <cell r="AE351" t="str">
            <v>GUJARAT</v>
          </cell>
          <cell r="AF351" t="str">
            <v>C</v>
          </cell>
          <cell r="AG351">
            <v>3500</v>
          </cell>
          <cell r="AH351" t="str">
            <v>Conform</v>
          </cell>
        </row>
        <row r="352">
          <cell r="E352" t="str">
            <v>N-357</v>
          </cell>
          <cell r="F352" t="str">
            <v>Friendly Footprints Llp</v>
          </cell>
          <cell r="G352" t="str">
            <v>B</v>
          </cell>
          <cell r="H352" t="str">
            <v>B</v>
          </cell>
          <cell r="I352" t="str">
            <v>C</v>
          </cell>
          <cell r="J352" t="str">
            <v>Integrator</v>
          </cell>
          <cell r="K352" t="str">
            <v>Partnership firm</v>
          </cell>
          <cell r="L352" t="str">
            <v>None</v>
          </cell>
          <cell r="M352" t="str">
            <v>C</v>
          </cell>
          <cell r="P352" t="str">
            <v>B</v>
          </cell>
          <cell r="X352" t="str">
            <v>Not applicable</v>
          </cell>
          <cell r="Z352" t="str">
            <v>C</v>
          </cell>
          <cell r="AA352" t="str">
            <v>C</v>
          </cell>
          <cell r="AB352" t="str">
            <v>C</v>
          </cell>
          <cell r="AC352" t="str">
            <v>24AAGFF9042H1ZH</v>
          </cell>
          <cell r="AE352" t="str">
            <v>GUJARAT</v>
          </cell>
          <cell r="AF352" t="str">
            <v>C</v>
          </cell>
          <cell r="AG352">
            <v>50</v>
          </cell>
          <cell r="AH352" t="str">
            <v>Conform</v>
          </cell>
        </row>
        <row r="353">
          <cell r="E353" t="str">
            <v>N-358</v>
          </cell>
          <cell r="F353" t="str">
            <v>Power House Corporation</v>
          </cell>
          <cell r="G353" t="str">
            <v>B</v>
          </cell>
          <cell r="H353" t="str">
            <v>B</v>
          </cell>
          <cell r="I353" t="str">
            <v>C</v>
          </cell>
          <cell r="J353" t="str">
            <v>Integrator</v>
          </cell>
          <cell r="K353" t="str">
            <v>Sole Proprietor</v>
          </cell>
          <cell r="L353" t="str">
            <v>None</v>
          </cell>
          <cell r="M353" t="str">
            <v>C</v>
          </cell>
          <cell r="P353" t="str">
            <v>B</v>
          </cell>
          <cell r="X353" t="str">
            <v>Not applicable</v>
          </cell>
          <cell r="Z353" t="str">
            <v>C</v>
          </cell>
          <cell r="AA353" t="str">
            <v>C</v>
          </cell>
          <cell r="AB353" t="str">
            <v>C</v>
          </cell>
          <cell r="AC353" t="str">
            <v>24BUDPP7586G1Z8</v>
          </cell>
          <cell r="AE353" t="str">
            <v>GUJARAT</v>
          </cell>
          <cell r="AF353" t="str">
            <v>C</v>
          </cell>
          <cell r="AG353">
            <v>300</v>
          </cell>
          <cell r="AH353" t="str">
            <v>Conform</v>
          </cell>
        </row>
        <row r="354">
          <cell r="E354" t="str">
            <v>N-359</v>
          </cell>
          <cell r="F354" t="str">
            <v>Powermac Technology</v>
          </cell>
          <cell r="G354" t="str">
            <v>B</v>
          </cell>
          <cell r="H354" t="str">
            <v>B</v>
          </cell>
          <cell r="I354" t="str">
            <v>C</v>
          </cell>
          <cell r="J354" t="str">
            <v>Integrator</v>
          </cell>
          <cell r="K354" t="str">
            <v>Partnership firm</v>
          </cell>
          <cell r="L354" t="str">
            <v>None</v>
          </cell>
          <cell r="M354" t="str">
            <v>C</v>
          </cell>
          <cell r="P354" t="str">
            <v>B</v>
          </cell>
          <cell r="X354" t="str">
            <v>Not applicable</v>
          </cell>
          <cell r="Z354" t="str">
            <v>C</v>
          </cell>
          <cell r="AA354" t="str">
            <v>C</v>
          </cell>
          <cell r="AB354" t="str">
            <v>C</v>
          </cell>
          <cell r="AC354" t="str">
            <v>24AANFP1923A1Z0</v>
          </cell>
          <cell r="AE354" t="str">
            <v>GUJARAT</v>
          </cell>
          <cell r="AF354" t="str">
            <v>C</v>
          </cell>
          <cell r="AG354">
            <v>200</v>
          </cell>
          <cell r="AH354" t="str">
            <v>Conform</v>
          </cell>
        </row>
        <row r="355">
          <cell r="E355" t="str">
            <v>N-361</v>
          </cell>
          <cell r="F355" t="str">
            <v>Power Pack Solutions</v>
          </cell>
          <cell r="G355" t="str">
            <v>A</v>
          </cell>
          <cell r="H355" t="str">
            <v>A</v>
          </cell>
          <cell r="I355" t="str">
            <v>C</v>
          </cell>
          <cell r="J355" t="str">
            <v>Integrator</v>
          </cell>
          <cell r="K355" t="str">
            <v>Sole Proprietor</v>
          </cell>
          <cell r="L355" t="str">
            <v>None</v>
          </cell>
          <cell r="M355" t="str">
            <v>C</v>
          </cell>
          <cell r="N355">
            <v>207.02</v>
          </cell>
          <cell r="O355">
            <v>0</v>
          </cell>
          <cell r="P355" t="str">
            <v>A</v>
          </cell>
          <cell r="Q355" t="str">
            <v>SRT-PG-A-010</v>
          </cell>
          <cell r="R355">
            <v>183</v>
          </cell>
          <cell r="S355">
            <v>806.72</v>
          </cell>
          <cell r="T355">
            <v>183</v>
          </cell>
          <cell r="U355">
            <v>806.72</v>
          </cell>
          <cell r="V355">
            <v>93</v>
          </cell>
          <cell r="W355">
            <v>429.75</v>
          </cell>
          <cell r="X355" t="str">
            <v>C</v>
          </cell>
          <cell r="Y355">
            <v>229.02</v>
          </cell>
          <cell r="Z355" t="str">
            <v>C</v>
          </cell>
          <cell r="AA355" t="str">
            <v>N</v>
          </cell>
          <cell r="AC355" t="str">
            <v>24ADWPD9862E1Z6</v>
          </cell>
          <cell r="AE355" t="str">
            <v>GUJARAT</v>
          </cell>
          <cell r="AF355" t="str">
            <v>C</v>
          </cell>
          <cell r="AG355">
            <v>500</v>
          </cell>
          <cell r="AH355" t="str">
            <v>Conform</v>
          </cell>
        </row>
        <row r="356">
          <cell r="E356" t="str">
            <v>N-362</v>
          </cell>
          <cell r="F356" t="str">
            <v>Powershine Energy</v>
          </cell>
          <cell r="G356" t="str">
            <v>B</v>
          </cell>
          <cell r="H356" t="str">
            <v>B</v>
          </cell>
          <cell r="I356" t="str">
            <v>C</v>
          </cell>
          <cell r="J356" t="str">
            <v>Integrator</v>
          </cell>
          <cell r="K356" t="str">
            <v>Sole Proprietor</v>
          </cell>
          <cell r="L356" t="str">
            <v>None</v>
          </cell>
          <cell r="M356" t="str">
            <v>C</v>
          </cell>
          <cell r="N356">
            <v>0</v>
          </cell>
          <cell r="O356">
            <v>0</v>
          </cell>
          <cell r="P356" t="str">
            <v>B</v>
          </cell>
          <cell r="X356" t="str">
            <v>Not applicable</v>
          </cell>
          <cell r="Y356">
            <v>0</v>
          </cell>
          <cell r="Z356" t="str">
            <v>C</v>
          </cell>
          <cell r="AA356" t="str">
            <v>N</v>
          </cell>
          <cell r="AB356" t="str">
            <v>C</v>
          </cell>
          <cell r="AC356" t="str">
            <v>24BKWPB3121JIZ9</v>
          </cell>
          <cell r="AE356" t="str">
            <v>GUJARAT</v>
          </cell>
          <cell r="AF356" t="str">
            <v>C</v>
          </cell>
          <cell r="AG356">
            <v>50</v>
          </cell>
          <cell r="AH356" t="str">
            <v>Conform</v>
          </cell>
        </row>
        <row r="357">
          <cell r="E357" t="str">
            <v>N-363</v>
          </cell>
          <cell r="F357" t="str">
            <v>Powertech Engineers</v>
          </cell>
          <cell r="G357" t="str">
            <v>A</v>
          </cell>
          <cell r="H357" t="str">
            <v>A</v>
          </cell>
          <cell r="I357" t="str">
            <v>C</v>
          </cell>
          <cell r="J357" t="str">
            <v>Integrator</v>
          </cell>
          <cell r="K357" t="str">
            <v>Sole Proprietor</v>
          </cell>
          <cell r="L357" t="str">
            <v>None</v>
          </cell>
          <cell r="M357" t="str">
            <v>C</v>
          </cell>
          <cell r="N357">
            <v>1163.1300000000001</v>
          </cell>
          <cell r="O357">
            <v>0</v>
          </cell>
          <cell r="P357" t="str">
            <v>A</v>
          </cell>
          <cell r="Q357" t="str">
            <v>SRT-PG-A-174</v>
          </cell>
          <cell r="R357">
            <v>304</v>
          </cell>
          <cell r="S357">
            <v>1406.2</v>
          </cell>
          <cell r="T357">
            <v>266</v>
          </cell>
          <cell r="U357">
            <v>1163.1300000000001</v>
          </cell>
          <cell r="V357">
            <v>266</v>
          </cell>
          <cell r="W357">
            <v>1163.1300000000001</v>
          </cell>
          <cell r="X357" t="str">
            <v>C</v>
          </cell>
          <cell r="Y357">
            <v>389.9</v>
          </cell>
          <cell r="Z357" t="str">
            <v>C</v>
          </cell>
          <cell r="AA357" t="str">
            <v>C</v>
          </cell>
          <cell r="AB357" t="str">
            <v>C</v>
          </cell>
          <cell r="AC357" t="str">
            <v>24AB1PB6380P1ZC</v>
          </cell>
          <cell r="AE357" t="str">
            <v>GUJARAT</v>
          </cell>
          <cell r="AF357" t="str">
            <v>C</v>
          </cell>
          <cell r="AG357">
            <v>1000</v>
          </cell>
          <cell r="AH357" t="str">
            <v>Conform</v>
          </cell>
        </row>
        <row r="358">
          <cell r="E358" t="str">
            <v>N-364</v>
          </cell>
          <cell r="F358" t="str">
            <v>Power Trans Corporartion</v>
          </cell>
          <cell r="G358" t="str">
            <v>B</v>
          </cell>
          <cell r="H358" t="str">
            <v>B</v>
          </cell>
          <cell r="I358" t="str">
            <v>C</v>
          </cell>
          <cell r="J358" t="str">
            <v>Consent</v>
          </cell>
          <cell r="K358" t="str">
            <v>Sole Proprietor</v>
          </cell>
          <cell r="L358" t="str">
            <v>None</v>
          </cell>
          <cell r="M358" t="str">
            <v>C</v>
          </cell>
          <cell r="N358">
            <v>0</v>
          </cell>
          <cell r="O358">
            <v>0</v>
          </cell>
          <cell r="P358" t="str">
            <v>B</v>
          </cell>
          <cell r="X358" t="str">
            <v>Not applicable</v>
          </cell>
          <cell r="Y358">
            <v>0</v>
          </cell>
          <cell r="AB358" t="str">
            <v>C</v>
          </cell>
          <cell r="AC358" t="str">
            <v>24AFIPG0570Q1Z9</v>
          </cell>
          <cell r="AE358" t="str">
            <v>GUJARAT</v>
          </cell>
          <cell r="AF358" t="str">
            <v>C</v>
          </cell>
          <cell r="AG358">
            <v>650</v>
          </cell>
          <cell r="AH358" t="str">
            <v>Conform</v>
          </cell>
        </row>
        <row r="359">
          <cell r="E359" t="str">
            <v>N-366</v>
          </cell>
          <cell r="F359" t="str">
            <v>Powertrex Solar</v>
          </cell>
          <cell r="G359" t="str">
            <v>B</v>
          </cell>
          <cell r="H359" t="str">
            <v>B</v>
          </cell>
          <cell r="I359" t="str">
            <v>C</v>
          </cell>
          <cell r="J359" t="str">
            <v>Integrator</v>
          </cell>
          <cell r="K359" t="str">
            <v>Partnership firm</v>
          </cell>
          <cell r="L359" t="str">
            <v>None</v>
          </cell>
          <cell r="M359" t="str">
            <v>C</v>
          </cell>
          <cell r="N359">
            <v>0</v>
          </cell>
          <cell r="O359">
            <v>0</v>
          </cell>
          <cell r="P359" t="str">
            <v>B</v>
          </cell>
          <cell r="X359" t="str">
            <v>Not applicable</v>
          </cell>
          <cell r="Y359">
            <v>0</v>
          </cell>
          <cell r="AB359" t="str">
            <v>C</v>
          </cell>
          <cell r="AC359" t="str">
            <v>24AAYFP7247C1ZW</v>
          </cell>
          <cell r="AE359" t="str">
            <v>GUJARAT</v>
          </cell>
          <cell r="AF359" t="str">
            <v>C</v>
          </cell>
          <cell r="AG359">
            <v>600</v>
          </cell>
          <cell r="AH359" t="str">
            <v>Conform</v>
          </cell>
        </row>
        <row r="360">
          <cell r="E360" t="str">
            <v>N-367</v>
          </cell>
          <cell r="F360" t="str">
            <v>Prachi Green Energy Pvt Ltd</v>
          </cell>
          <cell r="G360" t="str">
            <v>B</v>
          </cell>
          <cell r="H360" t="str">
            <v>B</v>
          </cell>
          <cell r="I360" t="str">
            <v>C</v>
          </cell>
          <cell r="J360" t="str">
            <v>Consent</v>
          </cell>
          <cell r="K360" t="str">
            <v>Private Limited</v>
          </cell>
          <cell r="L360" t="str">
            <v>None</v>
          </cell>
          <cell r="M360" t="str">
            <v>C</v>
          </cell>
          <cell r="N360">
            <v>0</v>
          </cell>
          <cell r="O360">
            <v>0</v>
          </cell>
          <cell r="P360" t="str">
            <v>B</v>
          </cell>
          <cell r="X360" t="str">
            <v>Not applicable</v>
          </cell>
          <cell r="Y360">
            <v>0</v>
          </cell>
          <cell r="AB360" t="str">
            <v>C</v>
          </cell>
          <cell r="AC360" t="str">
            <v>24AALCP2205Q1Z6</v>
          </cell>
          <cell r="AE360" t="str">
            <v>GUJARAT</v>
          </cell>
          <cell r="AF360" t="str">
            <v>C</v>
          </cell>
          <cell r="AG360">
            <v>500</v>
          </cell>
          <cell r="AH360" t="str">
            <v>Conform</v>
          </cell>
        </row>
        <row r="361">
          <cell r="E361" t="str">
            <v>N-368</v>
          </cell>
          <cell r="F361" t="str">
            <v>Pragati Industries</v>
          </cell>
          <cell r="G361" t="str">
            <v>B</v>
          </cell>
          <cell r="H361" t="str">
            <v>B</v>
          </cell>
          <cell r="I361" t="str">
            <v>C</v>
          </cell>
          <cell r="J361" t="str">
            <v>Consent</v>
          </cell>
          <cell r="K361" t="str">
            <v>Partnership firm</v>
          </cell>
          <cell r="L361" t="str">
            <v>None</v>
          </cell>
          <cell r="M361" t="str">
            <v>C</v>
          </cell>
          <cell r="N361">
            <v>565.85</v>
          </cell>
          <cell r="O361">
            <v>0</v>
          </cell>
          <cell r="P361" t="str">
            <v>A</v>
          </cell>
          <cell r="Q361" t="str">
            <v>SRT-PG-B-216</v>
          </cell>
          <cell r="R361">
            <v>146</v>
          </cell>
          <cell r="S361">
            <v>565.85</v>
          </cell>
          <cell r="T361">
            <v>146</v>
          </cell>
          <cell r="U361">
            <v>565.85</v>
          </cell>
          <cell r="V361">
            <v>146</v>
          </cell>
          <cell r="W361">
            <v>565.85</v>
          </cell>
          <cell r="X361" t="str">
            <v>C</v>
          </cell>
          <cell r="Y361">
            <v>0</v>
          </cell>
          <cell r="AB361" t="str">
            <v>C</v>
          </cell>
          <cell r="AC361" t="str">
            <v>24AAQFP3149M1ZQ</v>
          </cell>
          <cell r="AE361" t="str">
            <v>GUJARAT</v>
          </cell>
          <cell r="AF361" t="str">
            <v>C</v>
          </cell>
          <cell r="AG361">
            <v>700</v>
          </cell>
          <cell r="AH361" t="str">
            <v>Conform</v>
          </cell>
        </row>
        <row r="362">
          <cell r="E362" t="str">
            <v>N-369</v>
          </cell>
          <cell r="F362" t="str">
            <v>Prajapati Online</v>
          </cell>
          <cell r="G362" t="str">
            <v>B</v>
          </cell>
          <cell r="H362" t="str">
            <v>B</v>
          </cell>
          <cell r="I362" t="str">
            <v>C</v>
          </cell>
          <cell r="J362" t="str">
            <v>Integrator</v>
          </cell>
          <cell r="K362" t="str">
            <v>Sole Proprietor</v>
          </cell>
          <cell r="L362" t="str">
            <v>None</v>
          </cell>
          <cell r="M362" t="str">
            <v>C</v>
          </cell>
          <cell r="N362">
            <v>0</v>
          </cell>
          <cell r="O362">
            <v>0</v>
          </cell>
          <cell r="P362" t="str">
            <v>B</v>
          </cell>
          <cell r="X362" t="str">
            <v>Not applicable</v>
          </cell>
          <cell r="Y362">
            <v>0</v>
          </cell>
          <cell r="Z362" t="str">
            <v>C</v>
          </cell>
          <cell r="AA362" t="str">
            <v>N</v>
          </cell>
          <cell r="AB362" t="str">
            <v>C</v>
          </cell>
          <cell r="AC362" t="str">
            <v>24KCQPP9020M1Z3</v>
          </cell>
          <cell r="AE362" t="str">
            <v>GUJARAT</v>
          </cell>
          <cell r="AF362" t="str">
            <v>C</v>
          </cell>
          <cell r="AG362">
            <v>219</v>
          </cell>
          <cell r="AH362" t="str">
            <v>Conform</v>
          </cell>
        </row>
        <row r="363">
          <cell r="E363" t="str">
            <v>N-370</v>
          </cell>
          <cell r="F363" t="str">
            <v>Prakash Pump Industries</v>
          </cell>
          <cell r="G363" t="str">
            <v>B</v>
          </cell>
          <cell r="H363" t="str">
            <v>B</v>
          </cell>
          <cell r="I363" t="str">
            <v>C</v>
          </cell>
          <cell r="J363" t="str">
            <v>Integrator</v>
          </cell>
          <cell r="K363" t="str">
            <v>Partnership firm</v>
          </cell>
          <cell r="L363" t="str">
            <v>None</v>
          </cell>
          <cell r="M363" t="str">
            <v>C</v>
          </cell>
          <cell r="N363">
            <v>0</v>
          </cell>
          <cell r="O363">
            <v>0</v>
          </cell>
          <cell r="P363" t="str">
            <v>B</v>
          </cell>
          <cell r="X363" t="str">
            <v>Not applicable</v>
          </cell>
          <cell r="Y363">
            <v>116.56</v>
          </cell>
          <cell r="Z363" t="str">
            <v>C</v>
          </cell>
          <cell r="AA363" t="str">
            <v>C</v>
          </cell>
          <cell r="AB363" t="str">
            <v>C</v>
          </cell>
          <cell r="AC363" t="str">
            <v>24AANFP7377G1Z5</v>
          </cell>
          <cell r="AE363" t="str">
            <v>GUJARAT</v>
          </cell>
          <cell r="AF363" t="str">
            <v>C</v>
          </cell>
          <cell r="AG363">
            <v>50</v>
          </cell>
          <cell r="AH363" t="str">
            <v>Conform</v>
          </cell>
        </row>
        <row r="364">
          <cell r="E364" t="str">
            <v>N-371</v>
          </cell>
          <cell r="F364" t="str">
            <v>Prashant Enterprise</v>
          </cell>
          <cell r="G364" t="str">
            <v>B</v>
          </cell>
          <cell r="H364" t="str">
            <v>B</v>
          </cell>
          <cell r="I364" t="str">
            <v>C</v>
          </cell>
          <cell r="J364" t="str">
            <v>Integrator</v>
          </cell>
          <cell r="K364" t="str">
            <v>Sole Proprietor</v>
          </cell>
          <cell r="L364" t="str">
            <v>None</v>
          </cell>
          <cell r="M364" t="str">
            <v>C</v>
          </cell>
          <cell r="N364">
            <v>0</v>
          </cell>
          <cell r="O364">
            <v>0</v>
          </cell>
          <cell r="P364" t="str">
            <v>B</v>
          </cell>
          <cell r="X364" t="str">
            <v>Not applicable</v>
          </cell>
          <cell r="Y364">
            <v>2.76</v>
          </cell>
          <cell r="Z364" t="str">
            <v>C</v>
          </cell>
          <cell r="AA364" t="str">
            <v>C</v>
          </cell>
          <cell r="AB364" t="str">
            <v>C</v>
          </cell>
          <cell r="AC364" t="str">
            <v>24AOSPP6085J1Z7</v>
          </cell>
          <cell r="AE364" t="str">
            <v>GUJARAT</v>
          </cell>
          <cell r="AF364" t="str">
            <v>C</v>
          </cell>
          <cell r="AG364">
            <v>750</v>
          </cell>
          <cell r="AH364" t="str">
            <v>Conform</v>
          </cell>
        </row>
        <row r="365">
          <cell r="E365" t="str">
            <v>N-372</v>
          </cell>
          <cell r="F365" t="str">
            <v>Greenarch Solar Pvt. Ltd.</v>
          </cell>
          <cell r="G365" t="str">
            <v>B</v>
          </cell>
          <cell r="H365" t="str">
            <v>B</v>
          </cell>
          <cell r="I365" t="str">
            <v>C</v>
          </cell>
          <cell r="J365" t="str">
            <v>Consent</v>
          </cell>
          <cell r="K365" t="str">
            <v>Private Limited</v>
          </cell>
          <cell r="L365" t="str">
            <v>None</v>
          </cell>
          <cell r="M365" t="str">
            <v>C</v>
          </cell>
          <cell r="N365">
            <v>0</v>
          </cell>
          <cell r="O365">
            <v>246.77</v>
          </cell>
          <cell r="P365" t="str">
            <v>B</v>
          </cell>
          <cell r="X365" t="str">
            <v>Not applicable</v>
          </cell>
          <cell r="Y365">
            <v>0</v>
          </cell>
          <cell r="AB365" t="str">
            <v>C</v>
          </cell>
          <cell r="AC365" t="str">
            <v>24AAHCG5310M1ZN</v>
          </cell>
          <cell r="AE365" t="str">
            <v>GUJARAT</v>
          </cell>
          <cell r="AF365" t="str">
            <v>C</v>
          </cell>
          <cell r="AG365">
            <v>50</v>
          </cell>
          <cell r="AH365" t="str">
            <v>Conform</v>
          </cell>
        </row>
        <row r="366">
          <cell r="E366" t="str">
            <v>N-373</v>
          </cell>
          <cell r="F366" t="str">
            <v>Prayosha Corporation</v>
          </cell>
          <cell r="G366" t="str">
            <v>B</v>
          </cell>
          <cell r="H366" t="str">
            <v>B</v>
          </cell>
          <cell r="I366" t="str">
            <v>C</v>
          </cell>
          <cell r="J366" t="str">
            <v>Consent</v>
          </cell>
          <cell r="K366" t="str">
            <v>Partnership firm</v>
          </cell>
          <cell r="L366" t="str">
            <v>None</v>
          </cell>
          <cell r="M366" t="str">
            <v>C</v>
          </cell>
          <cell r="N366">
            <v>0</v>
          </cell>
          <cell r="O366">
            <v>0</v>
          </cell>
          <cell r="P366" t="str">
            <v>B</v>
          </cell>
          <cell r="X366" t="str">
            <v>Not applicable</v>
          </cell>
          <cell r="Y366">
            <v>0</v>
          </cell>
          <cell r="AB366" t="str">
            <v>C</v>
          </cell>
          <cell r="AC366" t="str">
            <v>24AAVFP3540K1ZU</v>
          </cell>
          <cell r="AE366" t="str">
            <v>GUJARAT</v>
          </cell>
          <cell r="AF366" t="str">
            <v>C</v>
          </cell>
          <cell r="AG366">
            <v>350</v>
          </cell>
          <cell r="AH366" t="str">
            <v>Conform</v>
          </cell>
        </row>
        <row r="367">
          <cell r="E367" t="str">
            <v>N-374</v>
          </cell>
          <cell r="F367" t="str">
            <v>Prince Electrical</v>
          </cell>
          <cell r="G367" t="str">
            <v>B</v>
          </cell>
          <cell r="H367" t="str">
            <v>B</v>
          </cell>
          <cell r="I367" t="str">
            <v>C</v>
          </cell>
          <cell r="J367" t="str">
            <v>Consent</v>
          </cell>
          <cell r="K367" t="str">
            <v>Sole Proprietor</v>
          </cell>
          <cell r="L367" t="str">
            <v>None</v>
          </cell>
          <cell r="M367" t="str">
            <v>C</v>
          </cell>
          <cell r="N367">
            <v>0</v>
          </cell>
          <cell r="P367" t="str">
            <v>B</v>
          </cell>
          <cell r="X367" t="str">
            <v>Not applicable</v>
          </cell>
          <cell r="Y367">
            <v>0</v>
          </cell>
          <cell r="AB367" t="str">
            <v>C</v>
          </cell>
          <cell r="AC367" t="str">
            <v>24CQWPP9186J1ZP</v>
          </cell>
          <cell r="AE367" t="str">
            <v>GUJARAT</v>
          </cell>
          <cell r="AF367" t="str">
            <v>C</v>
          </cell>
          <cell r="AG367">
            <v>50</v>
          </cell>
          <cell r="AH367" t="str">
            <v>Conform</v>
          </cell>
        </row>
        <row r="368">
          <cell r="E368" t="str">
            <v>N-376</v>
          </cell>
          <cell r="F368" t="str">
            <v>Prisha Corporation</v>
          </cell>
          <cell r="G368" t="str">
            <v>B</v>
          </cell>
          <cell r="H368" t="str">
            <v>B</v>
          </cell>
          <cell r="I368" t="str">
            <v>C</v>
          </cell>
          <cell r="J368" t="str">
            <v>Integrator</v>
          </cell>
          <cell r="K368" t="str">
            <v>Sole Proprietor</v>
          </cell>
          <cell r="L368" t="str">
            <v>None</v>
          </cell>
          <cell r="M368" t="str">
            <v>C</v>
          </cell>
          <cell r="N368">
            <v>362</v>
          </cell>
          <cell r="P368" t="str">
            <v>A</v>
          </cell>
          <cell r="Q368" t="str">
            <v>SRT-PG-B-250</v>
          </cell>
          <cell r="R368">
            <v>112</v>
          </cell>
          <cell r="S368">
            <v>480.69</v>
          </cell>
          <cell r="T368">
            <v>84</v>
          </cell>
          <cell r="U368">
            <v>362.77</v>
          </cell>
          <cell r="V368">
            <v>84</v>
          </cell>
          <cell r="W368">
            <v>362.77</v>
          </cell>
          <cell r="X368" t="str">
            <v>C</v>
          </cell>
          <cell r="Y368">
            <v>52.64</v>
          </cell>
          <cell r="Z368" t="str">
            <v>C</v>
          </cell>
          <cell r="AA368" t="str">
            <v>C</v>
          </cell>
          <cell r="AB368" t="str">
            <v>C</v>
          </cell>
          <cell r="AC368" t="str">
            <v>24AARFP6619F1ZZ</v>
          </cell>
          <cell r="AE368" t="str">
            <v>GUJARAT</v>
          </cell>
          <cell r="AF368" t="str">
            <v>C</v>
          </cell>
          <cell r="AG368">
            <v>700</v>
          </cell>
          <cell r="AH368" t="str">
            <v>Conform</v>
          </cell>
        </row>
        <row r="369">
          <cell r="E369" t="str">
            <v>N-377</v>
          </cell>
          <cell r="F369" t="str">
            <v>Prisha Engineers Pvt Ltd</v>
          </cell>
          <cell r="G369" t="str">
            <v>B</v>
          </cell>
          <cell r="H369" t="str">
            <v>B</v>
          </cell>
          <cell r="I369" t="str">
            <v>C</v>
          </cell>
          <cell r="J369" t="str">
            <v>Integrator</v>
          </cell>
          <cell r="K369" t="str">
            <v>Private Limited</v>
          </cell>
          <cell r="L369" t="str">
            <v>None</v>
          </cell>
          <cell r="M369" t="str">
            <v>C</v>
          </cell>
          <cell r="N369">
            <v>0</v>
          </cell>
          <cell r="O369">
            <v>0</v>
          </cell>
          <cell r="P369" t="str">
            <v>B</v>
          </cell>
          <cell r="Y369">
            <v>0</v>
          </cell>
          <cell r="AB369" t="str">
            <v>C</v>
          </cell>
          <cell r="AC369" t="str">
            <v>24AAHCP7916L1ZO</v>
          </cell>
          <cell r="AE369" t="str">
            <v>GUJARAT</v>
          </cell>
          <cell r="AF369" t="str">
            <v>C</v>
          </cell>
          <cell r="AG369">
            <v>1000</v>
          </cell>
          <cell r="AH369" t="str">
            <v>Conform</v>
          </cell>
        </row>
        <row r="370">
          <cell r="E370" t="str">
            <v>N-378</v>
          </cell>
          <cell r="F370" t="str">
            <v>Prolate Systems</v>
          </cell>
          <cell r="G370" t="str">
            <v>B</v>
          </cell>
          <cell r="H370" t="str">
            <v>B</v>
          </cell>
          <cell r="I370" t="str">
            <v>C</v>
          </cell>
          <cell r="J370" t="str">
            <v>Integrator</v>
          </cell>
          <cell r="K370" t="str">
            <v>Partnership firm</v>
          </cell>
          <cell r="L370" t="str">
            <v>None</v>
          </cell>
          <cell r="M370" t="str">
            <v>C</v>
          </cell>
          <cell r="N370">
            <v>227.37</v>
          </cell>
          <cell r="P370" t="str">
            <v>A</v>
          </cell>
          <cell r="Q370" t="str">
            <v>SRT-PG-B-268</v>
          </cell>
          <cell r="R370">
            <v>60</v>
          </cell>
          <cell r="S370">
            <v>308.55</v>
          </cell>
          <cell r="T370">
            <v>46</v>
          </cell>
          <cell r="U370">
            <v>227.37</v>
          </cell>
          <cell r="V370">
            <v>46</v>
          </cell>
          <cell r="W370">
            <v>227.37</v>
          </cell>
          <cell r="X370" t="str">
            <v>C</v>
          </cell>
          <cell r="Y370">
            <v>0</v>
          </cell>
          <cell r="AB370" t="str">
            <v>C</v>
          </cell>
          <cell r="AC370" t="str">
            <v>24AAGFP1665A1Z0</v>
          </cell>
          <cell r="AE370" t="str">
            <v>GUJARAT</v>
          </cell>
          <cell r="AF370" t="str">
            <v>C</v>
          </cell>
          <cell r="AG370">
            <v>400</v>
          </cell>
          <cell r="AH370" t="str">
            <v>Conform</v>
          </cell>
        </row>
        <row r="371">
          <cell r="E371" t="str">
            <v>N-379</v>
          </cell>
          <cell r="F371" t="str">
            <v>Prostarm Info Systems Limited</v>
          </cell>
          <cell r="G371" t="str">
            <v>A</v>
          </cell>
          <cell r="H371" t="str">
            <v>A</v>
          </cell>
          <cell r="I371" t="str">
            <v>C</v>
          </cell>
          <cell r="J371" t="str">
            <v>Integrator</v>
          </cell>
          <cell r="K371" t="str">
            <v>Public Limited</v>
          </cell>
          <cell r="L371" t="str">
            <v>None</v>
          </cell>
          <cell r="M371" t="str">
            <v>C</v>
          </cell>
          <cell r="N371">
            <v>588.28</v>
          </cell>
          <cell r="P371" t="str">
            <v>A</v>
          </cell>
          <cell r="Q371" t="str">
            <v>SRT-PG-A-400</v>
          </cell>
          <cell r="R371">
            <v>288</v>
          </cell>
          <cell r="S371">
            <v>1114.6500000000001</v>
          </cell>
          <cell r="T371">
            <v>156</v>
          </cell>
          <cell r="U371">
            <v>588.28</v>
          </cell>
          <cell r="V371">
            <v>156</v>
          </cell>
          <cell r="W371">
            <v>588.28</v>
          </cell>
          <cell r="X371" t="str">
            <v>C</v>
          </cell>
          <cell r="Y371">
            <v>7349</v>
          </cell>
          <cell r="Z371" t="str">
            <v>C</v>
          </cell>
          <cell r="AA371" t="str">
            <v>C</v>
          </cell>
          <cell r="AB371" t="str">
            <v>C</v>
          </cell>
          <cell r="AC371" t="str">
            <v>24AAECP6991N1ZQ</v>
          </cell>
          <cell r="AE371" t="str">
            <v>GUJARAT</v>
          </cell>
          <cell r="AF371" t="str">
            <v>C</v>
          </cell>
          <cell r="AG371">
            <v>500</v>
          </cell>
          <cell r="AH371" t="str">
            <v>Conform</v>
          </cell>
        </row>
        <row r="372">
          <cell r="E372" t="str">
            <v>N-380</v>
          </cell>
          <cell r="F372" t="str">
            <v>Pruthvi Solar Energy</v>
          </cell>
          <cell r="G372" t="str">
            <v>B</v>
          </cell>
          <cell r="H372" t="str">
            <v>B</v>
          </cell>
          <cell r="I372" t="str">
            <v>C</v>
          </cell>
          <cell r="J372" t="str">
            <v>Integrator</v>
          </cell>
          <cell r="K372" t="str">
            <v>Partnership firm</v>
          </cell>
          <cell r="L372" t="str">
            <v>None</v>
          </cell>
          <cell r="M372" t="str">
            <v>C</v>
          </cell>
          <cell r="N372">
            <v>209.22</v>
          </cell>
          <cell r="P372" t="str">
            <v>A</v>
          </cell>
          <cell r="Q372" t="str">
            <v>SRT-PG-B-280</v>
          </cell>
          <cell r="R372">
            <v>56</v>
          </cell>
          <cell r="S372">
            <v>231</v>
          </cell>
          <cell r="T372">
            <v>50</v>
          </cell>
          <cell r="U372">
            <v>205.26</v>
          </cell>
          <cell r="V372">
            <v>50</v>
          </cell>
          <cell r="W372">
            <v>205.26</v>
          </cell>
          <cell r="X372" t="str">
            <v>C</v>
          </cell>
          <cell r="Y372">
            <v>0</v>
          </cell>
          <cell r="AB372" t="str">
            <v>C</v>
          </cell>
          <cell r="AC372" t="str">
            <v>24AAQFP6304C1ZG</v>
          </cell>
          <cell r="AE372" t="str">
            <v>GUJARAT</v>
          </cell>
          <cell r="AF372" t="str">
            <v>C</v>
          </cell>
          <cell r="AG372">
            <v>200</v>
          </cell>
          <cell r="AH372" t="str">
            <v>Conform</v>
          </cell>
        </row>
        <row r="373">
          <cell r="E373" t="str">
            <v>N-381</v>
          </cell>
          <cell r="F373" t="str">
            <v>Ferus Energies Co</v>
          </cell>
          <cell r="G373" t="str">
            <v>B</v>
          </cell>
          <cell r="H373" t="str">
            <v>B</v>
          </cell>
          <cell r="I373" t="str">
            <v>C</v>
          </cell>
          <cell r="J373" t="str">
            <v>Integrator</v>
          </cell>
          <cell r="K373" t="str">
            <v>Partnership firm</v>
          </cell>
          <cell r="L373" t="str">
            <v>None</v>
          </cell>
          <cell r="M373" t="str">
            <v>C</v>
          </cell>
          <cell r="N373">
            <v>0</v>
          </cell>
          <cell r="O373">
            <v>0</v>
          </cell>
          <cell r="P373" t="str">
            <v>B</v>
          </cell>
          <cell r="X373" t="str">
            <v>Not applicable</v>
          </cell>
          <cell r="Y373">
            <v>53.81</v>
          </cell>
          <cell r="Z373" t="str">
            <v>C</v>
          </cell>
          <cell r="AA373" t="str">
            <v>C</v>
          </cell>
          <cell r="AB373" t="str">
            <v>C</v>
          </cell>
          <cell r="AC373" t="str">
            <v>24AADEF4883D1ZL</v>
          </cell>
          <cell r="AE373" t="str">
            <v>GUJARAT</v>
          </cell>
          <cell r="AF373" t="str">
            <v>C</v>
          </cell>
          <cell r="AG373">
            <v>1000</v>
          </cell>
          <cell r="AH373" t="str">
            <v>Conform</v>
          </cell>
        </row>
        <row r="374">
          <cell r="E374" t="str">
            <v>N-382</v>
          </cell>
          <cell r="F374" t="str">
            <v>Pv Power Technologies Private Limited</v>
          </cell>
          <cell r="G374" t="str">
            <v>A</v>
          </cell>
          <cell r="H374" t="str">
            <v>A</v>
          </cell>
          <cell r="I374" t="str">
            <v>C</v>
          </cell>
          <cell r="J374" t="str">
            <v>Integrator</v>
          </cell>
          <cell r="K374" t="str">
            <v>Manufacturer</v>
          </cell>
          <cell r="L374" t="str">
            <v>None</v>
          </cell>
          <cell r="M374" t="str">
            <v>C</v>
          </cell>
          <cell r="O374">
            <v>1478.8</v>
          </cell>
          <cell r="P374" t="str">
            <v>A</v>
          </cell>
          <cell r="Y374">
            <v>11201.36</v>
          </cell>
          <cell r="Z374" t="str">
            <v>C</v>
          </cell>
          <cell r="AA374" t="str">
            <v>C</v>
          </cell>
          <cell r="AB374" t="str">
            <v>C</v>
          </cell>
          <cell r="AC374" t="str">
            <v>27AAECP5113EIZR</v>
          </cell>
          <cell r="AE374" t="str">
            <v>MAHARASTRA</v>
          </cell>
          <cell r="AF374" t="str">
            <v>C</v>
          </cell>
          <cell r="AG374">
            <v>1000</v>
          </cell>
          <cell r="AH374" t="str">
            <v>Conform</v>
          </cell>
        </row>
        <row r="375">
          <cell r="E375" t="str">
            <v>N-383</v>
          </cell>
          <cell r="F375" t="str">
            <v>Pv Renewables</v>
          </cell>
          <cell r="G375" t="str">
            <v>A</v>
          </cell>
          <cell r="H375" t="str">
            <v>B</v>
          </cell>
          <cell r="I375" t="str">
            <v>C</v>
          </cell>
          <cell r="J375" t="str">
            <v>Integrator</v>
          </cell>
          <cell r="K375" t="str">
            <v>Manufacturer</v>
          </cell>
          <cell r="L375" t="str">
            <v>None</v>
          </cell>
          <cell r="M375" t="str">
            <v>C</v>
          </cell>
          <cell r="N375">
            <v>187.37</v>
          </cell>
          <cell r="O375">
            <v>0</v>
          </cell>
          <cell r="P375" t="str">
            <v>B</v>
          </cell>
          <cell r="Q375" t="str">
            <v>SRT-PG-B-083</v>
          </cell>
          <cell r="R375">
            <v>162</v>
          </cell>
          <cell r="S375">
            <v>560.70000000000005</v>
          </cell>
          <cell r="T375">
            <v>147</v>
          </cell>
          <cell r="U375">
            <v>507.1</v>
          </cell>
          <cell r="V375">
            <v>147</v>
          </cell>
          <cell r="W375">
            <v>507.1</v>
          </cell>
          <cell r="X375" t="str">
            <v>C</v>
          </cell>
          <cell r="Y375">
            <v>261.91000000000003</v>
          </cell>
          <cell r="Z375" t="str">
            <v>C</v>
          </cell>
          <cell r="AA375" t="str">
            <v>C</v>
          </cell>
          <cell r="AB375" t="str">
            <v>C</v>
          </cell>
          <cell r="AC375" t="str">
            <v>24AAXFP2273P1ZE</v>
          </cell>
          <cell r="AE375" t="str">
            <v>GUJRAT</v>
          </cell>
          <cell r="AF375" t="str">
            <v>C</v>
          </cell>
          <cell r="AG375">
            <v>1500</v>
          </cell>
          <cell r="AH375" t="str">
            <v>Conform</v>
          </cell>
        </row>
        <row r="376">
          <cell r="E376" t="str">
            <v>N-384</v>
          </cell>
          <cell r="F376" t="str">
            <v>Qorx Energy</v>
          </cell>
          <cell r="G376" t="str">
            <v>B</v>
          </cell>
          <cell r="H376" t="str">
            <v>B</v>
          </cell>
          <cell r="I376" t="str">
            <v>C</v>
          </cell>
          <cell r="J376" t="str">
            <v>Integrator</v>
          </cell>
          <cell r="K376" t="str">
            <v>Partnership firm</v>
          </cell>
          <cell r="L376" t="str">
            <v>None</v>
          </cell>
          <cell r="M376" t="str">
            <v>C</v>
          </cell>
          <cell r="N376">
            <v>279.67</v>
          </cell>
          <cell r="P376" t="str">
            <v>A</v>
          </cell>
          <cell r="Q376" t="str">
            <v>SRT-PG-B-240</v>
          </cell>
          <cell r="R376">
            <v>115</v>
          </cell>
          <cell r="S376">
            <v>375.7</v>
          </cell>
          <cell r="T376">
            <v>85</v>
          </cell>
          <cell r="U376">
            <v>279.67</v>
          </cell>
          <cell r="V376">
            <v>85</v>
          </cell>
          <cell r="W376">
            <v>279.67</v>
          </cell>
          <cell r="X376" t="str">
            <v/>
          </cell>
          <cell r="Y376">
            <v>240.16</v>
          </cell>
          <cell r="Z376" t="str">
            <v>C</v>
          </cell>
          <cell r="AB376" t="str">
            <v>C</v>
          </cell>
          <cell r="AC376" t="str">
            <v>24AAAFQ5572D1ZH</v>
          </cell>
          <cell r="AE376" t="str">
            <v>GUJARAT</v>
          </cell>
          <cell r="AF376" t="str">
            <v>C</v>
          </cell>
          <cell r="AG376">
            <v>350</v>
          </cell>
          <cell r="AH376" t="str">
            <v>Conform</v>
          </cell>
        </row>
        <row r="377">
          <cell r="E377" t="str">
            <v>N-385</v>
          </cell>
          <cell r="F377" t="str">
            <v>Radiant Techno Solutions</v>
          </cell>
          <cell r="G377" t="str">
            <v>B</v>
          </cell>
          <cell r="H377" t="str">
            <v>B</v>
          </cell>
          <cell r="I377" t="str">
            <v>C</v>
          </cell>
          <cell r="J377" t="str">
            <v>Integrator</v>
          </cell>
          <cell r="K377" t="str">
            <v>Sole Proprietor</v>
          </cell>
          <cell r="L377" t="str">
            <v>None</v>
          </cell>
          <cell r="M377" t="str">
            <v>C</v>
          </cell>
          <cell r="N377">
            <v>237.65</v>
          </cell>
          <cell r="P377" t="str">
            <v>A</v>
          </cell>
          <cell r="Q377" t="str">
            <v>SRT-PG-B-401</v>
          </cell>
          <cell r="R377">
            <v>57</v>
          </cell>
          <cell r="S377">
            <v>237.65</v>
          </cell>
          <cell r="T377">
            <v>25</v>
          </cell>
          <cell r="U377">
            <v>94.68</v>
          </cell>
          <cell r="V377">
            <v>25</v>
          </cell>
          <cell r="W377">
            <v>94.68</v>
          </cell>
          <cell r="X377" t="str">
            <v>C</v>
          </cell>
          <cell r="Y377">
            <v>0</v>
          </cell>
          <cell r="AB377" t="str">
            <v>C</v>
          </cell>
          <cell r="AC377" t="str">
            <v>24ALBDT4196L1ZM</v>
          </cell>
          <cell r="AE377" t="str">
            <v>GUJARAT</v>
          </cell>
          <cell r="AF377" t="str">
            <v>C</v>
          </cell>
          <cell r="AG377">
            <v>250</v>
          </cell>
          <cell r="AH377" t="str">
            <v>Conform</v>
          </cell>
        </row>
        <row r="378">
          <cell r="E378" t="str">
            <v>N-386</v>
          </cell>
          <cell r="F378" t="str">
            <v>Radiant Green Solutions</v>
          </cell>
          <cell r="G378" t="str">
            <v>B</v>
          </cell>
          <cell r="H378" t="str">
            <v>B</v>
          </cell>
          <cell r="I378" t="str">
            <v>C</v>
          </cell>
          <cell r="J378" t="str">
            <v>Integrator</v>
          </cell>
          <cell r="K378" t="str">
            <v>Sole Proprietor</v>
          </cell>
          <cell r="L378" t="str">
            <v>None</v>
          </cell>
          <cell r="M378" t="str">
            <v>C</v>
          </cell>
          <cell r="N378">
            <v>0</v>
          </cell>
          <cell r="P378" t="str">
            <v>B</v>
          </cell>
          <cell r="X378" t="str">
            <v>Not applicable</v>
          </cell>
          <cell r="Y378">
            <v>0</v>
          </cell>
          <cell r="AB378" t="str">
            <v>C</v>
          </cell>
          <cell r="AC378" t="str">
            <v>24BKNPD2789R1ZC</v>
          </cell>
          <cell r="AE378" t="str">
            <v>GUJARAT</v>
          </cell>
          <cell r="AF378" t="str">
            <v>C</v>
          </cell>
          <cell r="AG378">
            <v>250</v>
          </cell>
          <cell r="AH378" t="str">
            <v>Conform</v>
          </cell>
        </row>
        <row r="379">
          <cell r="E379" t="str">
            <v>N-387</v>
          </cell>
          <cell r="F379" t="str">
            <v>Raichura Energy</v>
          </cell>
          <cell r="G379" t="str">
            <v>A</v>
          </cell>
          <cell r="H379" t="str">
            <v>A</v>
          </cell>
          <cell r="I379" t="str">
            <v>C</v>
          </cell>
          <cell r="J379" t="str">
            <v>Integrator</v>
          </cell>
          <cell r="K379" t="str">
            <v>Sole Proprietor</v>
          </cell>
          <cell r="L379" t="str">
            <v>None</v>
          </cell>
          <cell r="M379" t="str">
            <v>C</v>
          </cell>
          <cell r="N379">
            <v>222.86</v>
          </cell>
          <cell r="P379" t="str">
            <v>A</v>
          </cell>
          <cell r="Q379" t="str">
            <v>SRT-PG-A-193</v>
          </cell>
          <cell r="R379">
            <v>227</v>
          </cell>
          <cell r="S379">
            <v>752.38</v>
          </cell>
          <cell r="T379">
            <v>99</v>
          </cell>
          <cell r="U379">
            <v>312.97000000000003</v>
          </cell>
          <cell r="V379">
            <v>99</v>
          </cell>
          <cell r="W379">
            <v>312.97000000000003</v>
          </cell>
          <cell r="X379" t="str">
            <v>C</v>
          </cell>
          <cell r="Y379">
            <v>489.36</v>
          </cell>
          <cell r="Z379" t="str">
            <v>C</v>
          </cell>
          <cell r="AA379" t="str">
            <v>N</v>
          </cell>
          <cell r="AB379" t="str">
            <v>C</v>
          </cell>
          <cell r="AC379" t="str">
            <v>24ASRPR2478N1ZT</v>
          </cell>
          <cell r="AE379" t="str">
            <v>GUJARAT</v>
          </cell>
          <cell r="AF379" t="str">
            <v>C</v>
          </cell>
          <cell r="AG379">
            <v>600</v>
          </cell>
          <cell r="AH379" t="str">
            <v>Conform</v>
          </cell>
        </row>
        <row r="380">
          <cell r="E380" t="str">
            <v>N-388</v>
          </cell>
          <cell r="F380" t="str">
            <v>Raj Electricals</v>
          </cell>
          <cell r="G380" t="str">
            <v>A</v>
          </cell>
          <cell r="H380" t="str">
            <v>B</v>
          </cell>
          <cell r="I380" t="str">
            <v>C</v>
          </cell>
          <cell r="J380" t="str">
            <v>Integrator</v>
          </cell>
          <cell r="K380" t="str">
            <v>Partnership firm</v>
          </cell>
          <cell r="L380" t="str">
            <v>None</v>
          </cell>
          <cell r="M380" t="str">
            <v>C</v>
          </cell>
          <cell r="N380">
            <v>224.76</v>
          </cell>
          <cell r="P380" t="str">
            <v>A</v>
          </cell>
          <cell r="Q380" t="str">
            <v>SRT-PG-A-227</v>
          </cell>
          <cell r="R380">
            <v>62</v>
          </cell>
          <cell r="S380">
            <v>224.76</v>
          </cell>
          <cell r="T380">
            <v>60</v>
          </cell>
          <cell r="U380">
            <v>217.93</v>
          </cell>
          <cell r="V380">
            <v>55</v>
          </cell>
          <cell r="W380">
            <v>198.22</v>
          </cell>
          <cell r="X380" t="str">
            <v>C</v>
          </cell>
          <cell r="Y380">
            <v>1688.89</v>
          </cell>
          <cell r="Z380" t="str">
            <v>C</v>
          </cell>
          <cell r="AA380" t="str">
            <v>C</v>
          </cell>
          <cell r="AB380" t="str">
            <v>C</v>
          </cell>
          <cell r="AC380" t="str">
            <v>24AAHFR2079K1ZY</v>
          </cell>
          <cell r="AE380" t="str">
            <v>GUJARAT</v>
          </cell>
          <cell r="AF380" t="str">
            <v>C</v>
          </cell>
          <cell r="AG380">
            <v>200</v>
          </cell>
          <cell r="AH380" t="str">
            <v>Conform</v>
          </cell>
        </row>
        <row r="381">
          <cell r="E381" t="str">
            <v>N-389</v>
          </cell>
          <cell r="F381" t="str">
            <v>Raj Electricals</v>
          </cell>
          <cell r="G381" t="str">
            <v>B</v>
          </cell>
          <cell r="H381" t="str">
            <v>B</v>
          </cell>
          <cell r="I381" t="str">
            <v>C</v>
          </cell>
          <cell r="J381" t="str">
            <v>Integrator</v>
          </cell>
          <cell r="K381" t="str">
            <v>Sole Proprietor</v>
          </cell>
          <cell r="L381" t="str">
            <v>None</v>
          </cell>
          <cell r="M381" t="str">
            <v>C</v>
          </cell>
          <cell r="N381">
            <v>0</v>
          </cell>
          <cell r="P381" t="str">
            <v>B</v>
          </cell>
          <cell r="Y381">
            <v>0</v>
          </cell>
          <cell r="AB381" t="str">
            <v>C</v>
          </cell>
          <cell r="AC381" t="str">
            <v>24AYPPC1281N1Z7</v>
          </cell>
          <cell r="AE381" t="str">
            <v>GUJARAT</v>
          </cell>
          <cell r="AF381" t="str">
            <v>C</v>
          </cell>
          <cell r="AG381">
            <v>200</v>
          </cell>
          <cell r="AH381" t="str">
            <v>Conform</v>
          </cell>
        </row>
        <row r="382">
          <cell r="E382" t="str">
            <v>N-390</v>
          </cell>
          <cell r="F382" t="str">
            <v>Ocean Pv Control</v>
          </cell>
          <cell r="G382" t="str">
            <v>B</v>
          </cell>
          <cell r="H382" t="str">
            <v>B</v>
          </cell>
          <cell r="I382" t="str">
            <v>C</v>
          </cell>
          <cell r="J382" t="str">
            <v>Consent</v>
          </cell>
          <cell r="K382" t="str">
            <v>Partnership firm</v>
          </cell>
          <cell r="L382" t="str">
            <v>None</v>
          </cell>
          <cell r="M382" t="str">
            <v>C</v>
          </cell>
          <cell r="N382">
            <v>262.26</v>
          </cell>
          <cell r="O382">
            <v>0</v>
          </cell>
          <cell r="P382" t="str">
            <v>A</v>
          </cell>
          <cell r="Q382" t="str">
            <v>SRT-PG-B-354</v>
          </cell>
          <cell r="R382">
            <v>100</v>
          </cell>
          <cell r="S382">
            <v>353.57</v>
          </cell>
          <cell r="T382">
            <v>73</v>
          </cell>
          <cell r="U382">
            <v>262.26</v>
          </cell>
          <cell r="V382">
            <v>73</v>
          </cell>
          <cell r="W382">
            <v>262.26</v>
          </cell>
          <cell r="X382" t="str">
            <v>C</v>
          </cell>
          <cell r="Y382">
            <v>0</v>
          </cell>
          <cell r="Z382" t="str">
            <v>C</v>
          </cell>
          <cell r="AB382" t="str">
            <v>C</v>
          </cell>
          <cell r="AC382" t="str">
            <v>24AAFF09145B1ZH</v>
          </cell>
          <cell r="AE382" t="str">
            <v>GUJARAT</v>
          </cell>
          <cell r="AF382" t="str">
            <v>C</v>
          </cell>
          <cell r="AG382">
            <v>1000</v>
          </cell>
          <cell r="AH382" t="str">
            <v>Conform</v>
          </cell>
        </row>
        <row r="383">
          <cell r="E383" t="str">
            <v>N-391</v>
          </cell>
          <cell r="F383" t="str">
            <v>Ranjan Ind.</v>
          </cell>
          <cell r="G383" t="str">
            <v>B</v>
          </cell>
          <cell r="H383" t="str">
            <v>B</v>
          </cell>
          <cell r="I383" t="str">
            <v>C</v>
          </cell>
          <cell r="J383" t="str">
            <v>Consent</v>
          </cell>
          <cell r="K383" t="str">
            <v>Sole Proprietor</v>
          </cell>
          <cell r="L383" t="str">
            <v>None</v>
          </cell>
          <cell r="M383" t="str">
            <v>C</v>
          </cell>
          <cell r="N383">
            <v>160.44999999999999</v>
          </cell>
          <cell r="O383">
            <v>0</v>
          </cell>
          <cell r="P383" t="str">
            <v>B</v>
          </cell>
          <cell r="Q383" t="str">
            <v>SRT-PG-B-402</v>
          </cell>
          <cell r="R383">
            <v>83</v>
          </cell>
          <cell r="S383">
            <v>289.39</v>
          </cell>
          <cell r="T383">
            <v>79</v>
          </cell>
          <cell r="U383">
            <v>269.58999999999997</v>
          </cell>
          <cell r="V383">
            <v>79</v>
          </cell>
          <cell r="W383">
            <v>269.58999999999997</v>
          </cell>
          <cell r="X383" t="str">
            <v>C</v>
          </cell>
          <cell r="Y383">
            <v>249.38</v>
          </cell>
          <cell r="Z383" t="str">
            <v>C</v>
          </cell>
          <cell r="AA383" t="str">
            <v>C</v>
          </cell>
          <cell r="AB383" t="str">
            <v>C</v>
          </cell>
          <cell r="AC383" t="str">
            <v>24AGFPR7518H1Z8</v>
          </cell>
          <cell r="AE383" t="str">
            <v>GUJARAT</v>
          </cell>
          <cell r="AF383" t="str">
            <v>C</v>
          </cell>
          <cell r="AG383">
            <v>1000</v>
          </cell>
          <cell r="AH383" t="str">
            <v>Conform</v>
          </cell>
        </row>
        <row r="384">
          <cell r="E384" t="str">
            <v>N-392</v>
          </cell>
          <cell r="F384" t="str">
            <v>Rao Construction</v>
          </cell>
          <cell r="G384" t="str">
            <v>B</v>
          </cell>
          <cell r="H384" t="str">
            <v>B</v>
          </cell>
          <cell r="I384" t="str">
            <v>C</v>
          </cell>
          <cell r="J384" t="str">
            <v>Consent</v>
          </cell>
          <cell r="K384" t="str">
            <v>Sole Proprietor</v>
          </cell>
          <cell r="L384" t="str">
            <v>None</v>
          </cell>
          <cell r="M384" t="str">
            <v>C</v>
          </cell>
          <cell r="P384" t="str">
            <v>B</v>
          </cell>
          <cell r="X384" t="str">
            <v>Not applicable</v>
          </cell>
          <cell r="AB384" t="str">
            <v>C</v>
          </cell>
          <cell r="AC384" t="str">
            <v>24AHRPR3148J1ZV</v>
          </cell>
          <cell r="AE384" t="str">
            <v>GUJARAT</v>
          </cell>
          <cell r="AF384" t="str">
            <v>C</v>
          </cell>
          <cell r="AG384">
            <v>1500</v>
          </cell>
          <cell r="AH384" t="str">
            <v>Conform</v>
          </cell>
        </row>
        <row r="385">
          <cell r="E385" t="str">
            <v>N-393</v>
          </cell>
          <cell r="F385" t="str">
            <v>Skyark Energy Private Limited</v>
          </cell>
          <cell r="G385" t="str">
            <v>B</v>
          </cell>
          <cell r="H385" t="str">
            <v>B</v>
          </cell>
          <cell r="I385" t="str">
            <v>C</v>
          </cell>
          <cell r="J385" t="str">
            <v>Consent</v>
          </cell>
          <cell r="K385" t="str">
            <v>Private Limited</v>
          </cell>
          <cell r="L385" t="str">
            <v>None</v>
          </cell>
          <cell r="M385" t="str">
            <v>C</v>
          </cell>
          <cell r="P385" t="str">
            <v>B</v>
          </cell>
          <cell r="X385" t="str">
            <v>Not applicable</v>
          </cell>
          <cell r="Z385" t="str">
            <v>C</v>
          </cell>
          <cell r="AB385" t="str">
            <v>C</v>
          </cell>
          <cell r="AC385" t="str">
            <v>24AAGCR1802E1ZX</v>
          </cell>
          <cell r="AE385" t="str">
            <v>GUJARAT</v>
          </cell>
          <cell r="AF385" t="str">
            <v>C</v>
          </cell>
          <cell r="AG385">
            <v>700</v>
          </cell>
          <cell r="AH385" t="str">
            <v>Conform</v>
          </cell>
        </row>
        <row r="386">
          <cell r="E386" t="str">
            <v>N-394</v>
          </cell>
          <cell r="F386" t="str">
            <v>R.V.Movaliya Construction Co.</v>
          </cell>
          <cell r="G386" t="str">
            <v>B</v>
          </cell>
          <cell r="H386" t="str">
            <v>B</v>
          </cell>
          <cell r="I386" t="str">
            <v>C</v>
          </cell>
          <cell r="J386" t="str">
            <v>Integrator</v>
          </cell>
          <cell r="K386" t="str">
            <v>Sole Proprietor</v>
          </cell>
          <cell r="L386" t="str">
            <v>None</v>
          </cell>
          <cell r="M386" t="str">
            <v>C</v>
          </cell>
          <cell r="N386">
            <v>0</v>
          </cell>
          <cell r="P386" t="str">
            <v>B</v>
          </cell>
          <cell r="X386" t="str">
            <v>Not applicable</v>
          </cell>
          <cell r="Y386">
            <v>0</v>
          </cell>
          <cell r="Z386" t="str">
            <v>C</v>
          </cell>
          <cell r="AA386" t="str">
            <v>C</v>
          </cell>
          <cell r="AB386" t="str">
            <v>C</v>
          </cell>
          <cell r="AC386" t="str">
            <v>24AXHPM2189G1ZD</v>
          </cell>
          <cell r="AE386" t="str">
            <v>GUJARAT</v>
          </cell>
          <cell r="AF386" t="str">
            <v>C</v>
          </cell>
          <cell r="AG386">
            <v>200</v>
          </cell>
          <cell r="AH386" t="str">
            <v>Conform</v>
          </cell>
        </row>
        <row r="387">
          <cell r="E387" t="str">
            <v>N-395</v>
          </cell>
          <cell r="F387" t="str">
            <v>Ravindra Energy Limited</v>
          </cell>
          <cell r="G387" t="str">
            <v>A</v>
          </cell>
          <cell r="H387" t="str">
            <v>A</v>
          </cell>
          <cell r="I387" t="str">
            <v>C</v>
          </cell>
          <cell r="J387" t="str">
            <v>Integrator</v>
          </cell>
          <cell r="K387" t="str">
            <v>Public Limited</v>
          </cell>
          <cell r="L387" t="str">
            <v>None</v>
          </cell>
          <cell r="M387" t="str">
            <v>C</v>
          </cell>
          <cell r="N387">
            <v>0</v>
          </cell>
          <cell r="O387">
            <v>1290</v>
          </cell>
          <cell r="P387" t="str">
            <v>A</v>
          </cell>
          <cell r="Y387">
            <v>18673.22</v>
          </cell>
          <cell r="Z387" t="str">
            <v>C</v>
          </cell>
          <cell r="AA387" t="str">
            <v>C</v>
          </cell>
          <cell r="AB387" t="str">
            <v>C</v>
          </cell>
          <cell r="AC387" t="str">
            <v>29AAACR2065D12M</v>
          </cell>
          <cell r="AE387" t="str">
            <v>KARANATAKA</v>
          </cell>
          <cell r="AF387" t="str">
            <v>C</v>
          </cell>
          <cell r="AG387">
            <v>6000</v>
          </cell>
          <cell r="AH387" t="str">
            <v>Conform</v>
          </cell>
        </row>
        <row r="388">
          <cell r="E388" t="str">
            <v>N-396</v>
          </cell>
          <cell r="F388" t="str">
            <v>Ray Botix Technologies Pvt. Ltd.</v>
          </cell>
          <cell r="G388" t="str">
            <v>A</v>
          </cell>
          <cell r="H388" t="str">
            <v>B</v>
          </cell>
          <cell r="I388" t="str">
            <v>C</v>
          </cell>
          <cell r="J388" t="str">
            <v>Integrator</v>
          </cell>
          <cell r="K388" t="str">
            <v>Private Limited</v>
          </cell>
          <cell r="L388" t="str">
            <v>None</v>
          </cell>
          <cell r="M388" t="str">
            <v>C</v>
          </cell>
          <cell r="N388">
            <v>783.5</v>
          </cell>
          <cell r="P388" t="str">
            <v>A</v>
          </cell>
          <cell r="Q388" t="str">
            <v>SRT-PG-A-264</v>
          </cell>
          <cell r="R388">
            <v>167</v>
          </cell>
          <cell r="S388">
            <v>783.5</v>
          </cell>
          <cell r="T388">
            <v>276</v>
          </cell>
          <cell r="U388">
            <v>1171.47</v>
          </cell>
          <cell r="V388">
            <v>150</v>
          </cell>
          <cell r="W388">
            <v>593.34</v>
          </cell>
          <cell r="X388" t="str">
            <v>C</v>
          </cell>
          <cell r="Y388">
            <v>193.95</v>
          </cell>
          <cell r="Z388" t="str">
            <v>C</v>
          </cell>
          <cell r="AA388" t="str">
            <v>C</v>
          </cell>
          <cell r="AB388" t="str">
            <v>C</v>
          </cell>
          <cell r="AC388" t="str">
            <v>24AAJCR0561J1ZE</v>
          </cell>
          <cell r="AE388" t="str">
            <v>GUJARAT</v>
          </cell>
          <cell r="AF388" t="str">
            <v>C</v>
          </cell>
          <cell r="AG388">
            <v>2500</v>
          </cell>
          <cell r="AH388" t="str">
            <v>Conform</v>
          </cell>
        </row>
        <row r="389">
          <cell r="E389" t="str">
            <v>N-397</v>
          </cell>
          <cell r="F389" t="str">
            <v>Rayzon Green Energies</v>
          </cell>
          <cell r="G389" t="str">
            <v>A</v>
          </cell>
          <cell r="H389" t="str">
            <v>A</v>
          </cell>
          <cell r="I389" t="str">
            <v>C</v>
          </cell>
          <cell r="J389" t="str">
            <v>Integrator</v>
          </cell>
          <cell r="K389" t="str">
            <v>Partnership firm</v>
          </cell>
          <cell r="L389" t="str">
            <v>None</v>
          </cell>
          <cell r="M389" t="str">
            <v>C</v>
          </cell>
          <cell r="N389">
            <v>765.09</v>
          </cell>
          <cell r="P389" t="str">
            <v>A</v>
          </cell>
          <cell r="Q389" t="str">
            <v>SRT-PG-A-390</v>
          </cell>
          <cell r="R389">
            <v>666</v>
          </cell>
          <cell r="S389">
            <v>2601.9899999999998</v>
          </cell>
          <cell r="T389">
            <v>551</v>
          </cell>
          <cell r="U389">
            <v>2120.5100000000002</v>
          </cell>
          <cell r="V389">
            <v>551</v>
          </cell>
          <cell r="W389">
            <v>2120.5100000000002</v>
          </cell>
          <cell r="X389" t="str">
            <v>C</v>
          </cell>
          <cell r="Y389">
            <v>245.78</v>
          </cell>
          <cell r="Z389" t="str">
            <v>C</v>
          </cell>
          <cell r="AA389" t="str">
            <v>C</v>
          </cell>
          <cell r="AB389" t="str">
            <v>C</v>
          </cell>
          <cell r="AC389" t="str">
            <v>24AAVFR4313G124</v>
          </cell>
          <cell r="AE389" t="str">
            <v>GUJARAT</v>
          </cell>
          <cell r="AF389" t="str">
            <v>C</v>
          </cell>
          <cell r="AG389">
            <v>5000</v>
          </cell>
          <cell r="AH389" t="str">
            <v>Conform</v>
          </cell>
        </row>
        <row r="390">
          <cell r="E390" t="str">
            <v>N-398</v>
          </cell>
          <cell r="F390" t="str">
            <v>R C Electricals</v>
          </cell>
          <cell r="G390" t="str">
            <v>B</v>
          </cell>
          <cell r="H390" t="str">
            <v>B</v>
          </cell>
          <cell r="I390" t="str">
            <v>C</v>
          </cell>
          <cell r="J390" t="str">
            <v>Integrator</v>
          </cell>
          <cell r="K390" t="str">
            <v>Partnership firm</v>
          </cell>
          <cell r="L390" t="str">
            <v>None</v>
          </cell>
          <cell r="M390" t="str">
            <v>C</v>
          </cell>
          <cell r="N390">
            <v>251.47</v>
          </cell>
          <cell r="P390" t="str">
            <v>A</v>
          </cell>
          <cell r="Q390" t="str">
            <v>SRT-PG-B-276</v>
          </cell>
          <cell r="R390">
            <v>113</v>
          </cell>
          <cell r="S390">
            <v>483.41</v>
          </cell>
          <cell r="T390">
            <v>104</v>
          </cell>
          <cell r="U390">
            <v>455.21</v>
          </cell>
          <cell r="V390">
            <v>104</v>
          </cell>
          <cell r="W390">
            <v>455.21</v>
          </cell>
          <cell r="X390" t="str">
            <v>C</v>
          </cell>
          <cell r="Y390">
            <v>0</v>
          </cell>
          <cell r="AB390" t="str">
            <v>C</v>
          </cell>
          <cell r="AC390" t="str">
            <v>24AAUFR5992C1ZQ</v>
          </cell>
          <cell r="AE390" t="str">
            <v>GUJARAT</v>
          </cell>
          <cell r="AF390" t="str">
            <v>C</v>
          </cell>
          <cell r="AG390">
            <v>290</v>
          </cell>
          <cell r="AH390" t="str">
            <v>Conform</v>
          </cell>
        </row>
        <row r="391">
          <cell r="E391" t="str">
            <v>N-399</v>
          </cell>
          <cell r="F391" t="str">
            <v>Re 360</v>
          </cell>
          <cell r="G391" t="str">
            <v>A</v>
          </cell>
          <cell r="H391" t="str">
            <v>A</v>
          </cell>
          <cell r="I391" t="str">
            <v>C</v>
          </cell>
          <cell r="J391" t="str">
            <v>Integrator</v>
          </cell>
          <cell r="K391" t="str">
            <v>Partnership firm</v>
          </cell>
          <cell r="L391" t="str">
            <v>None</v>
          </cell>
          <cell r="M391" t="str">
            <v>C</v>
          </cell>
          <cell r="N391">
            <v>559.37</v>
          </cell>
          <cell r="O391">
            <v>0</v>
          </cell>
          <cell r="P391" t="str">
            <v>A</v>
          </cell>
          <cell r="Q391" t="str">
            <v>SRT-PG-A-212</v>
          </cell>
          <cell r="R391">
            <v>1069</v>
          </cell>
          <cell r="S391">
            <v>4076.3</v>
          </cell>
          <cell r="T391">
            <v>711</v>
          </cell>
          <cell r="U391">
            <v>2651.18</v>
          </cell>
          <cell r="V391">
            <v>711</v>
          </cell>
          <cell r="W391">
            <v>2651.18</v>
          </cell>
          <cell r="X391" t="str">
            <v>C</v>
          </cell>
          <cell r="Y391">
            <v>644.54</v>
          </cell>
          <cell r="Z391" t="str">
            <v>C</v>
          </cell>
          <cell r="AA391" t="str">
            <v>C</v>
          </cell>
          <cell r="AB391" t="str">
            <v>C</v>
          </cell>
          <cell r="AC391" t="str">
            <v>24AAUFR4682F1ZR</v>
          </cell>
          <cell r="AE391" t="str">
            <v>GUJARAT</v>
          </cell>
          <cell r="AF391" t="str">
            <v>C</v>
          </cell>
          <cell r="AG391">
            <v>6300</v>
          </cell>
          <cell r="AH391" t="str">
            <v>Conform</v>
          </cell>
        </row>
        <row r="392">
          <cell r="E392" t="str">
            <v>N-400</v>
          </cell>
          <cell r="F392" t="str">
            <v>Recare Electrical Llp</v>
          </cell>
          <cell r="G392" t="str">
            <v>B</v>
          </cell>
          <cell r="H392" t="str">
            <v>B</v>
          </cell>
          <cell r="I392" t="str">
            <v>C</v>
          </cell>
          <cell r="J392" t="str">
            <v>Integrator</v>
          </cell>
          <cell r="K392" t="str">
            <v>Limited Liability Partnership</v>
          </cell>
          <cell r="L392" t="str">
            <v>None</v>
          </cell>
          <cell r="M392" t="str">
            <v>C</v>
          </cell>
          <cell r="N392">
            <v>414.5</v>
          </cell>
          <cell r="O392">
            <v>0</v>
          </cell>
          <cell r="P392" t="str">
            <v>A</v>
          </cell>
          <cell r="Q392" t="str">
            <v>SRT-PG-B-103</v>
          </cell>
          <cell r="R392">
            <v>124</v>
          </cell>
          <cell r="S392">
            <v>497.63</v>
          </cell>
          <cell r="T392">
            <v>104</v>
          </cell>
          <cell r="U392">
            <v>414.5</v>
          </cell>
          <cell r="V392">
            <v>104</v>
          </cell>
          <cell r="W392">
            <v>414.5</v>
          </cell>
          <cell r="X392" t="str">
            <v>C</v>
          </cell>
          <cell r="Y392">
            <v>0</v>
          </cell>
          <cell r="AB392" t="str">
            <v>C</v>
          </cell>
          <cell r="AC392" t="str">
            <v>24AAZFR8487R1ZM</v>
          </cell>
          <cell r="AE392" t="str">
            <v>GUJARAT</v>
          </cell>
          <cell r="AF392" t="str">
            <v>C</v>
          </cell>
          <cell r="AG392">
            <v>300</v>
          </cell>
          <cell r="AH392" t="str">
            <v>Conform</v>
          </cell>
        </row>
        <row r="393">
          <cell r="E393" t="str">
            <v>N-401</v>
          </cell>
          <cell r="F393" t="str">
            <v>Redren Energy Private Limited</v>
          </cell>
          <cell r="G393" t="str">
            <v>A</v>
          </cell>
          <cell r="H393" t="str">
            <v>A</v>
          </cell>
          <cell r="I393" t="str">
            <v>C</v>
          </cell>
          <cell r="J393" t="str">
            <v>Manufacturer</v>
          </cell>
          <cell r="K393" t="str">
            <v>Private Limited</v>
          </cell>
          <cell r="L393" t="str">
            <v>None</v>
          </cell>
          <cell r="M393" t="str">
            <v>C</v>
          </cell>
          <cell r="N393">
            <v>3689</v>
          </cell>
          <cell r="P393" t="str">
            <v>A</v>
          </cell>
          <cell r="Q393" t="str">
            <v>SRT-PG-A-046</v>
          </cell>
          <cell r="R393">
            <v>1257</v>
          </cell>
          <cell r="S393">
            <v>4429.7700000000004</v>
          </cell>
          <cell r="T393">
            <v>1083</v>
          </cell>
          <cell r="U393">
            <v>3707.97</v>
          </cell>
          <cell r="V393">
            <v>1078</v>
          </cell>
          <cell r="W393">
            <v>3689.9</v>
          </cell>
          <cell r="X393" t="str">
            <v>C</v>
          </cell>
          <cell r="Y393">
            <v>3210.28</v>
          </cell>
          <cell r="Z393" t="str">
            <v>C</v>
          </cell>
          <cell r="AA393" t="str">
            <v>C</v>
          </cell>
          <cell r="AB393" t="str">
            <v>C</v>
          </cell>
          <cell r="AC393" t="str">
            <v>24AADCR5707R1ZX</v>
          </cell>
          <cell r="AE393" t="str">
            <v>GUJARAT</v>
          </cell>
          <cell r="AF393" t="str">
            <v>C</v>
          </cell>
          <cell r="AG393">
            <v>500</v>
          </cell>
          <cell r="AH393" t="str">
            <v>Conform</v>
          </cell>
        </row>
        <row r="394">
          <cell r="E394" t="str">
            <v>N-402</v>
          </cell>
          <cell r="F394" t="str">
            <v>Redsun Solar Industries</v>
          </cell>
          <cell r="G394" t="str">
            <v>B</v>
          </cell>
          <cell r="H394" t="str">
            <v>B</v>
          </cell>
          <cell r="I394" t="str">
            <v>C</v>
          </cell>
          <cell r="J394" t="str">
            <v>Consent</v>
          </cell>
          <cell r="K394" t="str">
            <v>Partnership firm</v>
          </cell>
          <cell r="L394" t="str">
            <v>None</v>
          </cell>
          <cell r="M394" t="str">
            <v>C</v>
          </cell>
          <cell r="N394">
            <v>174.22</v>
          </cell>
          <cell r="P394" t="str">
            <v>B</v>
          </cell>
          <cell r="Q394" t="str">
            <v>SRT-PG-A-329</v>
          </cell>
          <cell r="R394">
            <v>60</v>
          </cell>
          <cell r="S394">
            <v>216</v>
          </cell>
          <cell r="T394">
            <v>59</v>
          </cell>
          <cell r="U394">
            <v>211.84</v>
          </cell>
          <cell r="V394">
            <v>59</v>
          </cell>
          <cell r="W394">
            <v>211.84</v>
          </cell>
          <cell r="X394" t="str">
            <v>C</v>
          </cell>
          <cell r="AC394" t="str">
            <v>24AANFR3142B1ZL</v>
          </cell>
          <cell r="AE394" t="str">
            <v>GUJARAT</v>
          </cell>
          <cell r="AF394" t="str">
            <v>C</v>
          </cell>
          <cell r="AG394">
            <v>112</v>
          </cell>
          <cell r="AH394" t="str">
            <v>Conform</v>
          </cell>
        </row>
        <row r="395">
          <cell r="E395" t="str">
            <v>N-403</v>
          </cell>
          <cell r="F395" t="str">
            <v>Renesys Power Systems Private Limited</v>
          </cell>
          <cell r="G395" t="str">
            <v>A</v>
          </cell>
          <cell r="H395" t="str">
            <v>B</v>
          </cell>
          <cell r="I395" t="str">
            <v>C</v>
          </cell>
          <cell r="J395" t="str">
            <v>Integrator</v>
          </cell>
          <cell r="K395" t="str">
            <v>Private Limited</v>
          </cell>
          <cell r="L395" t="str">
            <v>None</v>
          </cell>
          <cell r="M395" t="str">
            <v>C</v>
          </cell>
          <cell r="N395">
            <v>297.81</v>
          </cell>
          <cell r="P395" t="str">
            <v>A</v>
          </cell>
          <cell r="Q395" t="str">
            <v>SRT-PG-A-047</v>
          </cell>
          <cell r="R395">
            <v>122</v>
          </cell>
          <cell r="S395">
            <v>573.69000000000005</v>
          </cell>
          <cell r="T395">
            <v>67</v>
          </cell>
          <cell r="U395">
            <v>297.81</v>
          </cell>
          <cell r="V395">
            <v>67</v>
          </cell>
          <cell r="W395">
            <v>297.81</v>
          </cell>
          <cell r="X395" t="str">
            <v>Not applicable</v>
          </cell>
          <cell r="Y395">
            <v>1423.32</v>
          </cell>
          <cell r="Z395" t="str">
            <v>N</v>
          </cell>
          <cell r="AA395" t="str">
            <v>C</v>
          </cell>
          <cell r="AB395" t="str">
            <v>C</v>
          </cell>
          <cell r="AC395" t="str">
            <v>24AAICR4957J1ZY</v>
          </cell>
          <cell r="AE395" t="str">
            <v>GUJARAT</v>
          </cell>
          <cell r="AF395" t="str">
            <v>C</v>
          </cell>
          <cell r="AG395">
            <v>500</v>
          </cell>
          <cell r="AH395" t="str">
            <v>Conform</v>
          </cell>
        </row>
        <row r="396">
          <cell r="E396" t="str">
            <v>N-404</v>
          </cell>
          <cell r="F396" t="str">
            <v>Renew Energies</v>
          </cell>
          <cell r="G396" t="str">
            <v>B</v>
          </cell>
          <cell r="H396" t="str">
            <v>B</v>
          </cell>
          <cell r="I396" t="str">
            <v>C</v>
          </cell>
          <cell r="J396" t="str">
            <v>Integrator</v>
          </cell>
          <cell r="K396" t="str">
            <v>Sole Proprietor</v>
          </cell>
          <cell r="L396" t="str">
            <v>None</v>
          </cell>
          <cell r="M396" t="str">
            <v>C</v>
          </cell>
          <cell r="N396">
            <v>191.31</v>
          </cell>
          <cell r="O396">
            <v>0</v>
          </cell>
          <cell r="P396" t="str">
            <v>B</v>
          </cell>
          <cell r="Q396" t="str">
            <v>SRT-PG-B-419</v>
          </cell>
          <cell r="R396">
            <v>148</v>
          </cell>
          <cell r="S396">
            <v>506.52</v>
          </cell>
          <cell r="T396">
            <v>78</v>
          </cell>
          <cell r="U396">
            <v>261.58</v>
          </cell>
          <cell r="V396">
            <v>78</v>
          </cell>
          <cell r="W396">
            <v>261.58</v>
          </cell>
          <cell r="X396" t="str">
            <v>C</v>
          </cell>
          <cell r="Y396">
            <v>0</v>
          </cell>
          <cell r="AB396" t="str">
            <v>C</v>
          </cell>
          <cell r="AC396" t="str">
            <v>24DQQPK8461N1ZZ</v>
          </cell>
          <cell r="AE396" t="str">
            <v>GUJARAT</v>
          </cell>
          <cell r="AF396" t="str">
            <v>C</v>
          </cell>
          <cell r="AG396">
            <v>700</v>
          </cell>
          <cell r="AH396" t="str">
            <v>Conform</v>
          </cell>
        </row>
        <row r="397">
          <cell r="E397" t="str">
            <v>N-405</v>
          </cell>
          <cell r="F397" t="str">
            <v>Renytech Energy</v>
          </cell>
          <cell r="G397" t="str">
            <v>B</v>
          </cell>
          <cell r="H397" t="str">
            <v>B</v>
          </cell>
          <cell r="I397" t="str">
            <v>C</v>
          </cell>
          <cell r="J397" t="str">
            <v>Consent</v>
          </cell>
          <cell r="K397" t="str">
            <v>Sole Proprietor</v>
          </cell>
          <cell r="L397" t="str">
            <v>None</v>
          </cell>
          <cell r="M397" t="str">
            <v>C</v>
          </cell>
          <cell r="N397">
            <v>0</v>
          </cell>
          <cell r="O397">
            <v>62</v>
          </cell>
          <cell r="P397" t="str">
            <v>B</v>
          </cell>
          <cell r="X397" t="str">
            <v>Not applicable</v>
          </cell>
          <cell r="Y397">
            <v>0</v>
          </cell>
          <cell r="AB397" t="str">
            <v>C</v>
          </cell>
          <cell r="AC397" t="str">
            <v>24BNVPK7729K1Z7</v>
          </cell>
          <cell r="AE397" t="str">
            <v>GUJARAT</v>
          </cell>
          <cell r="AF397" t="str">
            <v>C</v>
          </cell>
          <cell r="AG397">
            <v>300</v>
          </cell>
          <cell r="AH397" t="str">
            <v>Conform</v>
          </cell>
        </row>
        <row r="398">
          <cell r="E398" t="str">
            <v>N-406</v>
          </cell>
          <cell r="F398" t="str">
            <v>Rising Green Energy</v>
          </cell>
          <cell r="G398" t="str">
            <v>B</v>
          </cell>
          <cell r="H398" t="str">
            <v>B</v>
          </cell>
          <cell r="I398" t="str">
            <v>C</v>
          </cell>
          <cell r="J398" t="str">
            <v>Consent</v>
          </cell>
          <cell r="K398" t="str">
            <v>Partnership firm</v>
          </cell>
          <cell r="L398" t="str">
            <v>None</v>
          </cell>
          <cell r="M398" t="str">
            <v>C</v>
          </cell>
          <cell r="N398">
            <v>0</v>
          </cell>
          <cell r="O398">
            <v>0</v>
          </cell>
          <cell r="P398" t="str">
            <v>B</v>
          </cell>
          <cell r="X398" t="str">
            <v>Not applicable</v>
          </cell>
          <cell r="Y398">
            <v>0</v>
          </cell>
          <cell r="AB398" t="str">
            <v>C</v>
          </cell>
          <cell r="AC398" t="str">
            <v>24ABBFR1974L1ZY</v>
          </cell>
          <cell r="AE398" t="str">
            <v>GUJARAT</v>
          </cell>
          <cell r="AF398" t="str">
            <v>C</v>
          </cell>
          <cell r="AG398">
            <v>200</v>
          </cell>
          <cell r="AH398" t="str">
            <v>Conform</v>
          </cell>
        </row>
        <row r="399">
          <cell r="E399" t="str">
            <v>N-407</v>
          </cell>
          <cell r="F399" t="str">
            <v>Zunroof Tech Pvt Ltd</v>
          </cell>
          <cell r="G399" t="str">
            <v>A</v>
          </cell>
          <cell r="H399" t="str">
            <v>B</v>
          </cell>
          <cell r="I399" t="str">
            <v>C</v>
          </cell>
          <cell r="J399" t="str">
            <v>Integrator</v>
          </cell>
          <cell r="K399" t="str">
            <v>Private Limited</v>
          </cell>
          <cell r="L399" t="str">
            <v>None</v>
          </cell>
          <cell r="M399" t="str">
            <v>C</v>
          </cell>
          <cell r="N399">
            <v>247.35</v>
          </cell>
          <cell r="P399" t="str">
            <v>A</v>
          </cell>
          <cell r="Q399" t="str">
            <v>SRT-PG-A-443</v>
          </cell>
          <cell r="R399">
            <v>584</v>
          </cell>
          <cell r="S399">
            <v>1875.28</v>
          </cell>
          <cell r="T399">
            <v>243</v>
          </cell>
          <cell r="U399">
            <v>783.86</v>
          </cell>
          <cell r="V399">
            <v>243</v>
          </cell>
          <cell r="W399">
            <v>783.86</v>
          </cell>
          <cell r="X399" t="str">
            <v>C</v>
          </cell>
          <cell r="Y399">
            <v>1188.6600000000001</v>
          </cell>
          <cell r="Z399" t="str">
            <v>N</v>
          </cell>
          <cell r="AA399" t="str">
            <v>C</v>
          </cell>
          <cell r="AB399" t="str">
            <v>C</v>
          </cell>
          <cell r="AC399" t="str">
            <v>06AAAC29608E2Z8</v>
          </cell>
          <cell r="AE399" t="str">
            <v>HARYANA</v>
          </cell>
          <cell r="AF399" t="str">
            <v>N</v>
          </cell>
          <cell r="AG399">
            <v>2500</v>
          </cell>
          <cell r="AH399" t="str">
            <v>Conform</v>
          </cell>
        </row>
        <row r="400">
          <cell r="E400" t="str">
            <v>N-408</v>
          </cell>
          <cell r="F400" t="str">
            <v>Rising Sun Energy</v>
          </cell>
          <cell r="G400" t="str">
            <v>B</v>
          </cell>
          <cell r="H400" t="str">
            <v>B</v>
          </cell>
          <cell r="I400" t="str">
            <v>C</v>
          </cell>
          <cell r="J400" t="str">
            <v>Integrator</v>
          </cell>
          <cell r="K400" t="str">
            <v>Sole Proprietor</v>
          </cell>
          <cell r="L400" t="str">
            <v>None</v>
          </cell>
          <cell r="M400" t="str">
            <v>C</v>
          </cell>
          <cell r="N400">
            <v>119.98</v>
          </cell>
          <cell r="P400" t="str">
            <v>B</v>
          </cell>
          <cell r="Q400" t="str">
            <v>SRT-PG-A-092</v>
          </cell>
          <cell r="R400">
            <v>70</v>
          </cell>
          <cell r="S400">
            <v>298.07</v>
          </cell>
          <cell r="T400">
            <v>24</v>
          </cell>
          <cell r="U400">
            <v>119.98</v>
          </cell>
          <cell r="V400">
            <v>24</v>
          </cell>
          <cell r="W400">
            <v>119.98</v>
          </cell>
          <cell r="X400" t="str">
            <v>C</v>
          </cell>
          <cell r="Y400">
            <v>0</v>
          </cell>
          <cell r="AB400" t="str">
            <v>C</v>
          </cell>
          <cell r="AC400" t="str">
            <v>24A5ZPP4381J1ZR</v>
          </cell>
          <cell r="AE400" t="str">
            <v>GUJARAT</v>
          </cell>
          <cell r="AF400" t="str">
            <v>C</v>
          </cell>
          <cell r="AG400">
            <v>700</v>
          </cell>
          <cell r="AH400" t="str">
            <v>Conform</v>
          </cell>
        </row>
        <row r="401">
          <cell r="E401" t="str">
            <v>N-409</v>
          </cell>
          <cell r="F401" t="str">
            <v>Rising Energy Solutions</v>
          </cell>
          <cell r="G401" t="str">
            <v>B</v>
          </cell>
          <cell r="H401" t="str">
            <v>B</v>
          </cell>
          <cell r="I401" t="str">
            <v>C</v>
          </cell>
          <cell r="J401" t="str">
            <v>Consent</v>
          </cell>
          <cell r="K401" t="str">
            <v>Sole Proprietor</v>
          </cell>
          <cell r="L401" t="str">
            <v>None</v>
          </cell>
          <cell r="M401" t="str">
            <v>C</v>
          </cell>
          <cell r="N401">
            <v>0</v>
          </cell>
          <cell r="P401" t="str">
            <v>B</v>
          </cell>
          <cell r="X401" t="str">
            <v>Not applicable</v>
          </cell>
          <cell r="Y401">
            <v>0</v>
          </cell>
          <cell r="AB401" t="str">
            <v>C</v>
          </cell>
          <cell r="AC401" t="str">
            <v>24B0JPP9217G1ZQ</v>
          </cell>
          <cell r="AE401" t="str">
            <v>GUJARAT</v>
          </cell>
          <cell r="AF401" t="str">
            <v>C</v>
          </cell>
          <cell r="AG401">
            <v>129.5</v>
          </cell>
          <cell r="AH401" t="str">
            <v>Conform</v>
          </cell>
        </row>
        <row r="402">
          <cell r="E402" t="str">
            <v>N-410</v>
          </cell>
          <cell r="F402" t="str">
            <v>Ritudhan Solar Power</v>
          </cell>
          <cell r="G402" t="str">
            <v>A</v>
          </cell>
          <cell r="H402" t="str">
            <v>A</v>
          </cell>
          <cell r="I402" t="str">
            <v>C</v>
          </cell>
          <cell r="J402" t="str">
            <v>Integrator</v>
          </cell>
          <cell r="K402" t="str">
            <v>Sole Proprietor</v>
          </cell>
          <cell r="L402" t="str">
            <v>None</v>
          </cell>
          <cell r="M402" t="str">
            <v>C</v>
          </cell>
          <cell r="N402">
            <v>522.84</v>
          </cell>
          <cell r="P402" t="str">
            <v>A</v>
          </cell>
          <cell r="Q402" t="str">
            <v>SRT-PG-A-155</v>
          </cell>
          <cell r="R402">
            <v>253</v>
          </cell>
          <cell r="S402">
            <v>998.72</v>
          </cell>
          <cell r="T402">
            <v>174</v>
          </cell>
          <cell r="U402">
            <v>700.83</v>
          </cell>
          <cell r="V402">
            <v>129</v>
          </cell>
          <cell r="W402">
            <v>522.84</v>
          </cell>
          <cell r="X402" t="str">
            <v>C</v>
          </cell>
          <cell r="Y402">
            <v>398.05</v>
          </cell>
          <cell r="Z402" t="str">
            <v>C</v>
          </cell>
          <cell r="AA402" t="str">
            <v>C</v>
          </cell>
          <cell r="AB402" t="str">
            <v>C</v>
          </cell>
          <cell r="AC402" t="str">
            <v>24AFNPP2262H1ZD</v>
          </cell>
          <cell r="AE402" t="str">
            <v>GUJARAT</v>
          </cell>
          <cell r="AF402" t="str">
            <v>C</v>
          </cell>
          <cell r="AG402">
            <v>570</v>
          </cell>
          <cell r="AH402" t="str">
            <v>Conform</v>
          </cell>
        </row>
        <row r="403">
          <cell r="E403" t="str">
            <v>N-411</v>
          </cell>
          <cell r="F403" t="str">
            <v>Rk Engineering Services</v>
          </cell>
          <cell r="G403" t="str">
            <v>B</v>
          </cell>
          <cell r="H403" t="str">
            <v>B</v>
          </cell>
          <cell r="I403" t="str">
            <v>C</v>
          </cell>
          <cell r="J403" t="str">
            <v>Integrator</v>
          </cell>
          <cell r="K403" t="str">
            <v>Sole Proprietor</v>
          </cell>
          <cell r="L403" t="str">
            <v>None</v>
          </cell>
          <cell r="M403" t="str">
            <v>C</v>
          </cell>
          <cell r="N403">
            <v>128.94999999999999</v>
          </cell>
          <cell r="P403" t="str">
            <v>B</v>
          </cell>
          <cell r="Q403" t="str">
            <v>SRT-PG-B-251</v>
          </cell>
          <cell r="R403">
            <v>53</v>
          </cell>
          <cell r="S403">
            <v>196.27</v>
          </cell>
          <cell r="T403">
            <v>40</v>
          </cell>
          <cell r="U403">
            <v>146.77000000000001</v>
          </cell>
          <cell r="V403">
            <v>35</v>
          </cell>
          <cell r="W403">
            <v>128.94999999999999</v>
          </cell>
          <cell r="AC403" t="str">
            <v>24AORPS8392A12I</v>
          </cell>
          <cell r="AE403" t="str">
            <v>GUJARAT</v>
          </cell>
          <cell r="AF403" t="str">
            <v>C</v>
          </cell>
          <cell r="AG403">
            <v>300</v>
          </cell>
          <cell r="AH403" t="str">
            <v>Conform</v>
          </cell>
        </row>
        <row r="404">
          <cell r="E404" t="str">
            <v>N-412</v>
          </cell>
          <cell r="F404" t="str">
            <v>R. K. Construction</v>
          </cell>
          <cell r="G404" t="str">
            <v>B</v>
          </cell>
          <cell r="H404" t="str">
            <v>B</v>
          </cell>
          <cell r="I404" t="str">
            <v>C</v>
          </cell>
          <cell r="J404" t="str">
            <v>Integrator</v>
          </cell>
          <cell r="K404" t="str">
            <v>Sole Proprietor</v>
          </cell>
          <cell r="L404" t="str">
            <v>None</v>
          </cell>
          <cell r="M404" t="str">
            <v>C</v>
          </cell>
          <cell r="P404" t="str">
            <v>B</v>
          </cell>
          <cell r="Q404" t="str">
            <v>SRT-PG-</v>
          </cell>
          <cell r="AC404" t="str">
            <v>24BFUPK5743Q2ZI</v>
          </cell>
          <cell r="AE404" t="str">
            <v>GUJARAT</v>
          </cell>
          <cell r="AF404" t="str">
            <v>C</v>
          </cell>
          <cell r="AG404">
            <v>100</v>
          </cell>
          <cell r="AH404" t="str">
            <v>Conform</v>
          </cell>
        </row>
        <row r="405">
          <cell r="E405" t="str">
            <v>N-414</v>
          </cell>
          <cell r="F405" t="str">
            <v>Royal Power Mart</v>
          </cell>
          <cell r="G405" t="str">
            <v>B</v>
          </cell>
          <cell r="H405" t="str">
            <v>B</v>
          </cell>
          <cell r="I405" t="str">
            <v>C</v>
          </cell>
          <cell r="J405" t="str">
            <v>Integrator</v>
          </cell>
          <cell r="K405" t="str">
            <v>Partnership firm</v>
          </cell>
          <cell r="L405" t="str">
            <v>None</v>
          </cell>
          <cell r="M405" t="str">
            <v>C</v>
          </cell>
          <cell r="N405">
            <v>183.15</v>
          </cell>
          <cell r="P405" t="str">
            <v>B</v>
          </cell>
          <cell r="Q405" t="str">
            <v>SRT-PG-B-429</v>
          </cell>
          <cell r="R405">
            <v>150</v>
          </cell>
          <cell r="S405">
            <v>562.15</v>
          </cell>
          <cell r="T405">
            <v>47</v>
          </cell>
          <cell r="U405">
            <v>183.15</v>
          </cell>
          <cell r="V405">
            <v>47</v>
          </cell>
          <cell r="W405">
            <v>186.15</v>
          </cell>
          <cell r="X405" t="str">
            <v>C</v>
          </cell>
          <cell r="AB405" t="str">
            <v>C</v>
          </cell>
          <cell r="AC405" t="str">
            <v>24AAYFR7785H1Z9</v>
          </cell>
          <cell r="AE405" t="str">
            <v>GUJARAT</v>
          </cell>
          <cell r="AF405" t="str">
            <v>C</v>
          </cell>
          <cell r="AG405">
            <v>550</v>
          </cell>
          <cell r="AH405" t="str">
            <v>Conform</v>
          </cell>
        </row>
        <row r="406">
          <cell r="E406" t="str">
            <v>N-415</v>
          </cell>
          <cell r="F406" t="str">
            <v>Almighty Exports</v>
          </cell>
          <cell r="G406" t="str">
            <v>B</v>
          </cell>
          <cell r="H406" t="str">
            <v>B</v>
          </cell>
          <cell r="I406" t="str">
            <v>C</v>
          </cell>
          <cell r="J406" t="str">
            <v>Integrator</v>
          </cell>
          <cell r="K406" t="str">
            <v>Sole Proprietor</v>
          </cell>
          <cell r="L406" t="str">
            <v>None</v>
          </cell>
          <cell r="M406" t="str">
            <v>C</v>
          </cell>
          <cell r="P406" t="str">
            <v>B</v>
          </cell>
          <cell r="Q406" t="str">
            <v>SRT-PG-</v>
          </cell>
          <cell r="X406" t="str">
            <v>C</v>
          </cell>
          <cell r="AB406" t="str">
            <v>C</v>
          </cell>
          <cell r="AC406" t="str">
            <v>24AAMFA5783E1ZE</v>
          </cell>
          <cell r="AE406" t="str">
            <v>GUJARAT</v>
          </cell>
          <cell r="AF406" t="str">
            <v>C</v>
          </cell>
          <cell r="AG406">
            <v>1000</v>
          </cell>
          <cell r="AH406" t="str">
            <v>Conform</v>
          </cell>
        </row>
        <row r="407">
          <cell r="E407" t="str">
            <v>N-416</v>
          </cell>
          <cell r="F407" t="str">
            <v>Rudra Corporation</v>
          </cell>
          <cell r="G407" t="str">
            <v>B</v>
          </cell>
          <cell r="H407" t="str">
            <v>B</v>
          </cell>
          <cell r="I407" t="str">
            <v>C</v>
          </cell>
          <cell r="J407" t="str">
            <v>Integrator</v>
          </cell>
          <cell r="K407" t="str">
            <v>Sole Proprietor</v>
          </cell>
          <cell r="L407" t="str">
            <v>None</v>
          </cell>
          <cell r="M407" t="str">
            <v>C</v>
          </cell>
          <cell r="N407">
            <v>211.15</v>
          </cell>
          <cell r="P407" t="str">
            <v>A</v>
          </cell>
          <cell r="Q407" t="str">
            <v>SRT-PG-B-071</v>
          </cell>
          <cell r="R407">
            <v>161</v>
          </cell>
          <cell r="S407">
            <v>570.17999999999995</v>
          </cell>
          <cell r="T407">
            <v>139</v>
          </cell>
          <cell r="U407">
            <v>483.89</v>
          </cell>
          <cell r="V407">
            <v>137</v>
          </cell>
          <cell r="W407">
            <v>467.89</v>
          </cell>
          <cell r="X407" t="str">
            <v>C</v>
          </cell>
          <cell r="AB407" t="str">
            <v>C</v>
          </cell>
          <cell r="AC407" t="str">
            <v>24ACYPK3725E1ZH</v>
          </cell>
          <cell r="AE407" t="str">
            <v>GUJARAT</v>
          </cell>
          <cell r="AF407" t="str">
            <v>C</v>
          </cell>
          <cell r="AG407">
            <v>1800</v>
          </cell>
          <cell r="AH407" t="str">
            <v>Conform</v>
          </cell>
        </row>
        <row r="408">
          <cell r="E408" t="str">
            <v>N-417</v>
          </cell>
          <cell r="F408" t="str">
            <v>Rudrasol Energy Private Limited</v>
          </cell>
          <cell r="G408" t="str">
            <v>B</v>
          </cell>
          <cell r="H408" t="str">
            <v>B</v>
          </cell>
          <cell r="I408" t="str">
            <v>C</v>
          </cell>
          <cell r="J408" t="str">
            <v>Integrator</v>
          </cell>
          <cell r="K408" t="str">
            <v>Private Limited</v>
          </cell>
          <cell r="L408" t="str">
            <v>None</v>
          </cell>
          <cell r="M408" t="str">
            <v>C</v>
          </cell>
          <cell r="N408">
            <v>471.82</v>
          </cell>
          <cell r="P408" t="str">
            <v>A</v>
          </cell>
          <cell r="Q408" t="str">
            <v>SRT-PG-A-102</v>
          </cell>
          <cell r="R408">
            <v>166</v>
          </cell>
          <cell r="S408">
            <v>572.71</v>
          </cell>
          <cell r="T408">
            <v>165</v>
          </cell>
          <cell r="U408">
            <v>569.71</v>
          </cell>
          <cell r="V408">
            <v>142</v>
          </cell>
          <cell r="W408">
            <v>471.82</v>
          </cell>
          <cell r="X408" t="str">
            <v>C</v>
          </cell>
          <cell r="AA408" t="str">
            <v>C</v>
          </cell>
          <cell r="AB408" t="str">
            <v>C</v>
          </cell>
          <cell r="AC408" t="str">
            <v>24AAICR4028E1ZN</v>
          </cell>
          <cell r="AE408" t="str">
            <v>GUJARAT</v>
          </cell>
          <cell r="AF408" t="str">
            <v>C</v>
          </cell>
          <cell r="AG408">
            <v>200</v>
          </cell>
          <cell r="AH408" t="str">
            <v>Conform</v>
          </cell>
        </row>
        <row r="409">
          <cell r="E409" t="str">
            <v>N-418</v>
          </cell>
          <cell r="F409" t="str">
            <v>Meera Sun Energies</v>
          </cell>
          <cell r="G409" t="str">
            <v>A</v>
          </cell>
          <cell r="H409" t="str">
            <v>A</v>
          </cell>
          <cell r="I409" t="str">
            <v>C</v>
          </cell>
          <cell r="J409" t="str">
            <v>Integrator</v>
          </cell>
          <cell r="K409" t="str">
            <v>Limited Liability Partnership</v>
          </cell>
          <cell r="L409" t="str">
            <v>None</v>
          </cell>
          <cell r="M409" t="str">
            <v>C</v>
          </cell>
          <cell r="N409">
            <v>910.74</v>
          </cell>
          <cell r="P409" t="str">
            <v>A</v>
          </cell>
          <cell r="Q409" t="str">
            <v>SRT-PG-A-167</v>
          </cell>
          <cell r="R409">
            <v>349</v>
          </cell>
          <cell r="S409">
            <v>1336.24</v>
          </cell>
          <cell r="T409">
            <v>325</v>
          </cell>
          <cell r="U409">
            <v>1242.03</v>
          </cell>
          <cell r="V409">
            <v>248</v>
          </cell>
          <cell r="W409">
            <v>910.74</v>
          </cell>
          <cell r="X409" t="str">
            <v>C</v>
          </cell>
          <cell r="Y409">
            <v>385</v>
          </cell>
          <cell r="Z409" t="str">
            <v>C</v>
          </cell>
          <cell r="AA409" t="str">
            <v>C</v>
          </cell>
          <cell r="AB409" t="str">
            <v>C</v>
          </cell>
          <cell r="AC409" t="str">
            <v>24ABBFM7479F1Z4</v>
          </cell>
          <cell r="AE409" t="str">
            <v>GUJARAT</v>
          </cell>
          <cell r="AF409" t="str">
            <v>C</v>
          </cell>
          <cell r="AG409">
            <v>1500</v>
          </cell>
          <cell r="AH409" t="str">
            <v>Conform</v>
          </cell>
        </row>
        <row r="410">
          <cell r="E410" t="str">
            <v>N-419</v>
          </cell>
          <cell r="F410" t="str">
            <v>Safal Hospitality And Maintenance Services</v>
          </cell>
          <cell r="G410" t="str">
            <v>B</v>
          </cell>
          <cell r="H410" t="str">
            <v>B</v>
          </cell>
          <cell r="I410" t="str">
            <v>C</v>
          </cell>
          <cell r="J410" t="str">
            <v>Integrator</v>
          </cell>
          <cell r="K410" t="str">
            <v>Partnership firm</v>
          </cell>
          <cell r="L410" t="str">
            <v>None</v>
          </cell>
          <cell r="M410" t="str">
            <v>C</v>
          </cell>
          <cell r="P410" t="str">
            <v>B</v>
          </cell>
          <cell r="X410" t="str">
            <v/>
          </cell>
          <cell r="AC410" t="str">
            <v>24ABPFS9189Q1ZU</v>
          </cell>
          <cell r="AE410" t="str">
            <v>GUJARAT</v>
          </cell>
          <cell r="AF410" t="str">
            <v>C</v>
          </cell>
          <cell r="AG410">
            <v>200</v>
          </cell>
          <cell r="AH410" t="str">
            <v>Conform</v>
          </cell>
        </row>
        <row r="411">
          <cell r="E411" t="str">
            <v>N-420</v>
          </cell>
          <cell r="F411" t="str">
            <v>Tulsikamal Energy</v>
          </cell>
          <cell r="G411" t="str">
            <v>B</v>
          </cell>
          <cell r="H411" t="str">
            <v>B</v>
          </cell>
          <cell r="I411" t="str">
            <v>C</v>
          </cell>
          <cell r="J411" t="str">
            <v>Integrator</v>
          </cell>
          <cell r="K411" t="str">
            <v>Sole Proprietor</v>
          </cell>
          <cell r="L411" t="str">
            <v>None</v>
          </cell>
          <cell r="M411" t="str">
            <v>C</v>
          </cell>
          <cell r="N411">
            <v>143.55000000000001</v>
          </cell>
          <cell r="P411" t="str">
            <v>B</v>
          </cell>
          <cell r="Q411" t="str">
            <v>SRT-PG-B-305</v>
          </cell>
          <cell r="R411">
            <v>72</v>
          </cell>
          <cell r="S411">
            <v>275.27999999999997</v>
          </cell>
          <cell r="T411">
            <v>49</v>
          </cell>
          <cell r="U411">
            <v>181.17</v>
          </cell>
          <cell r="V411">
            <v>49</v>
          </cell>
          <cell r="W411">
            <v>181.17</v>
          </cell>
          <cell r="X411" t="str">
            <v>C</v>
          </cell>
          <cell r="AC411" t="str">
            <v>24BAPPY2871R1ZJ</v>
          </cell>
          <cell r="AE411" t="str">
            <v>GUJARAT</v>
          </cell>
          <cell r="AF411" t="str">
            <v>C</v>
          </cell>
          <cell r="AG411">
            <v>1000</v>
          </cell>
          <cell r="AH411" t="str">
            <v>Conform</v>
          </cell>
        </row>
        <row r="412">
          <cell r="E412" t="str">
            <v>N-422</v>
          </cell>
          <cell r="F412" t="str">
            <v>Sai Cabtech Private Limited</v>
          </cell>
          <cell r="G412" t="str">
            <v>A</v>
          </cell>
          <cell r="H412" t="str">
            <v>A</v>
          </cell>
          <cell r="I412" t="str">
            <v>C</v>
          </cell>
          <cell r="J412" t="str">
            <v>Integrator</v>
          </cell>
          <cell r="K412" t="str">
            <v>Private Limited</v>
          </cell>
          <cell r="L412" t="str">
            <v>None</v>
          </cell>
          <cell r="M412" t="str">
            <v>C</v>
          </cell>
          <cell r="N412">
            <v>333.88</v>
          </cell>
          <cell r="P412" t="str">
            <v>A</v>
          </cell>
          <cell r="Q412" t="str">
            <v>SRT-PG-A-387</v>
          </cell>
          <cell r="R412">
            <v>894</v>
          </cell>
          <cell r="S412">
            <v>3144.98</v>
          </cell>
          <cell r="T412">
            <v>548</v>
          </cell>
          <cell r="U412">
            <v>1895.23</v>
          </cell>
          <cell r="V412">
            <v>548</v>
          </cell>
          <cell r="W412">
            <v>1895.23</v>
          </cell>
          <cell r="X412" t="str">
            <v>C</v>
          </cell>
          <cell r="Y412">
            <v>746.3</v>
          </cell>
          <cell r="Z412" t="str">
            <v>C</v>
          </cell>
          <cell r="AA412" t="str">
            <v>C</v>
          </cell>
          <cell r="AB412" t="str">
            <v>C</v>
          </cell>
          <cell r="AC412" t="str">
            <v>24AANCS5717N1ZS</v>
          </cell>
          <cell r="AE412" t="str">
            <v>GUJARAT</v>
          </cell>
          <cell r="AF412" t="str">
            <v>C</v>
          </cell>
          <cell r="AG412">
            <v>2000</v>
          </cell>
          <cell r="AH412" t="str">
            <v>Conform</v>
          </cell>
        </row>
        <row r="413">
          <cell r="E413" t="str">
            <v>N-423</v>
          </cell>
          <cell r="F413" t="str">
            <v>Samptel Energy Private Limited</v>
          </cell>
          <cell r="G413" t="str">
            <v>B</v>
          </cell>
          <cell r="H413" t="str">
            <v>B</v>
          </cell>
          <cell r="I413" t="str">
            <v>C</v>
          </cell>
          <cell r="J413" t="str">
            <v>Integrator</v>
          </cell>
          <cell r="K413" t="str">
            <v>Private Limited</v>
          </cell>
          <cell r="L413" t="str">
            <v>None</v>
          </cell>
          <cell r="M413" t="str">
            <v>C</v>
          </cell>
          <cell r="N413">
            <v>142.31</v>
          </cell>
          <cell r="P413" t="str">
            <v>B</v>
          </cell>
          <cell r="Q413" t="str">
            <v>SRT-PG-B-072</v>
          </cell>
          <cell r="R413">
            <v>50</v>
          </cell>
          <cell r="S413">
            <v>190.3</v>
          </cell>
          <cell r="T413">
            <v>38</v>
          </cell>
          <cell r="U413">
            <v>142.31</v>
          </cell>
          <cell r="V413">
            <v>38</v>
          </cell>
          <cell r="W413">
            <v>142.31</v>
          </cell>
          <cell r="X413" t="str">
            <v>C</v>
          </cell>
          <cell r="AB413" t="str">
            <v>C</v>
          </cell>
          <cell r="AC413" t="str">
            <v>24ABACS6191C1ZK</v>
          </cell>
          <cell r="AE413" t="str">
            <v>GUJARAT</v>
          </cell>
          <cell r="AF413" t="str">
            <v>C</v>
          </cell>
          <cell r="AG413">
            <v>50</v>
          </cell>
          <cell r="AH413" t="str">
            <v>Conform</v>
          </cell>
        </row>
        <row r="414">
          <cell r="E414" t="str">
            <v>N-424</v>
          </cell>
          <cell r="F414" t="str">
            <v>Sangam Electronics Company</v>
          </cell>
          <cell r="G414" t="str">
            <v>A</v>
          </cell>
          <cell r="H414" t="str">
            <v>A</v>
          </cell>
          <cell r="I414" t="str">
            <v>C</v>
          </cell>
          <cell r="J414" t="str">
            <v>Integrator</v>
          </cell>
          <cell r="K414" t="str">
            <v>Partnership firm</v>
          </cell>
          <cell r="L414" t="str">
            <v>None</v>
          </cell>
          <cell r="M414" t="str">
            <v>C</v>
          </cell>
          <cell r="N414">
            <v>383.82</v>
          </cell>
          <cell r="P414" t="str">
            <v>A</v>
          </cell>
          <cell r="Q414" t="str">
            <v>SRT-PG-B-082</v>
          </cell>
          <cell r="R414">
            <v>67</v>
          </cell>
          <cell r="S414">
            <v>387.38</v>
          </cell>
          <cell r="T414">
            <v>66</v>
          </cell>
          <cell r="U414">
            <v>338.67</v>
          </cell>
          <cell r="V414">
            <v>65</v>
          </cell>
          <cell r="W414">
            <v>334.38</v>
          </cell>
          <cell r="X414" t="str">
            <v>C</v>
          </cell>
          <cell r="Y414">
            <v>364.58</v>
          </cell>
          <cell r="Z414" t="str">
            <v>C</v>
          </cell>
          <cell r="AA414" t="str">
            <v>C</v>
          </cell>
          <cell r="AB414" t="str">
            <v>C</v>
          </cell>
          <cell r="AC414" t="str">
            <v>24AARF56811Q1ZF</v>
          </cell>
          <cell r="AE414" t="str">
            <v>GUJARAT</v>
          </cell>
          <cell r="AF414" t="str">
            <v>C</v>
          </cell>
          <cell r="AG414">
            <v>1000</v>
          </cell>
          <cell r="AH414" t="str">
            <v>Conform</v>
          </cell>
        </row>
        <row r="415">
          <cell r="E415" t="str">
            <v>N-425</v>
          </cell>
          <cell r="F415" t="str">
            <v>Gupta Industrial Maintenance Services Pvt.Ltd</v>
          </cell>
          <cell r="G415" t="str">
            <v>A</v>
          </cell>
          <cell r="H415" t="str">
            <v>A</v>
          </cell>
          <cell r="I415" t="str">
            <v>C</v>
          </cell>
          <cell r="J415" t="str">
            <v>Integrator</v>
          </cell>
          <cell r="K415" t="str">
            <v>Private Limited</v>
          </cell>
          <cell r="L415" t="str">
            <v>None</v>
          </cell>
          <cell r="M415" t="str">
            <v>C</v>
          </cell>
          <cell r="N415">
            <v>970.47</v>
          </cell>
          <cell r="P415" t="str">
            <v>A</v>
          </cell>
          <cell r="Q415" t="str">
            <v>SRT-PG-A-136</v>
          </cell>
          <cell r="R415">
            <v>658</v>
          </cell>
          <cell r="S415">
            <v>2443.75</v>
          </cell>
          <cell r="T415">
            <v>634</v>
          </cell>
          <cell r="U415">
            <v>2347.7600000000002</v>
          </cell>
          <cell r="V415">
            <v>248</v>
          </cell>
          <cell r="W415">
            <v>970.47</v>
          </cell>
          <cell r="X415" t="str">
            <v>C</v>
          </cell>
          <cell r="Y415">
            <v>2129.9299999999998</v>
          </cell>
          <cell r="Z415" t="str">
            <v>C</v>
          </cell>
          <cell r="AA415" t="str">
            <v>C</v>
          </cell>
          <cell r="AB415" t="str">
            <v>C</v>
          </cell>
          <cell r="AC415" t="str">
            <v>24AACCG3247Q1ZC</v>
          </cell>
          <cell r="AE415" t="str">
            <v>GUJARAT</v>
          </cell>
          <cell r="AF415" t="str">
            <v>C</v>
          </cell>
          <cell r="AG415">
            <v>1000</v>
          </cell>
          <cell r="AH415" t="str">
            <v>Conform</v>
          </cell>
        </row>
        <row r="416">
          <cell r="E416" t="str">
            <v>N-426</v>
          </cell>
          <cell r="F416" t="str">
            <v>Satyam Electricals</v>
          </cell>
          <cell r="G416" t="str">
            <v>B</v>
          </cell>
          <cell r="H416" t="str">
            <v>B</v>
          </cell>
          <cell r="I416" t="str">
            <v>C</v>
          </cell>
          <cell r="J416" t="str">
            <v>Integrator</v>
          </cell>
          <cell r="K416" t="str">
            <v>Sole Proprietor</v>
          </cell>
          <cell r="L416" t="str">
            <v>None</v>
          </cell>
          <cell r="M416" t="str">
            <v>C</v>
          </cell>
          <cell r="P416" t="str">
            <v>B</v>
          </cell>
          <cell r="Q416" t="str">
            <v>SRT-PG-</v>
          </cell>
          <cell r="X416" t="str">
            <v>C</v>
          </cell>
          <cell r="AB416" t="str">
            <v>C</v>
          </cell>
          <cell r="AC416" t="str">
            <v>24AFWPP5776K1ZG</v>
          </cell>
          <cell r="AE416" t="str">
            <v>GUJARAT</v>
          </cell>
          <cell r="AF416" t="str">
            <v>C</v>
          </cell>
          <cell r="AG416">
            <v>200</v>
          </cell>
          <cell r="AH416" t="str">
            <v>Conform</v>
          </cell>
        </row>
        <row r="417">
          <cell r="E417" t="str">
            <v>N-427</v>
          </cell>
          <cell r="F417" t="str">
            <v>Satyam Sales</v>
          </cell>
          <cell r="G417" t="str">
            <v>B</v>
          </cell>
          <cell r="H417" t="str">
            <v>B</v>
          </cell>
          <cell r="I417" t="str">
            <v>C</v>
          </cell>
          <cell r="J417" t="str">
            <v>Integrator</v>
          </cell>
          <cell r="K417" t="str">
            <v>Sole Proprietor</v>
          </cell>
          <cell r="L417" t="str">
            <v>None</v>
          </cell>
          <cell r="M417" t="str">
            <v>C</v>
          </cell>
          <cell r="P417" t="str">
            <v>B</v>
          </cell>
          <cell r="X417" t="str">
            <v>C</v>
          </cell>
          <cell r="Z417" t="str">
            <v>C</v>
          </cell>
          <cell r="AA417" t="str">
            <v>N</v>
          </cell>
          <cell r="AB417" t="str">
            <v>C</v>
          </cell>
          <cell r="AC417" t="str">
            <v>24AYAPB9757D1ZN</v>
          </cell>
          <cell r="AE417" t="str">
            <v>Gujarat</v>
          </cell>
          <cell r="AF417" t="str">
            <v>C</v>
          </cell>
          <cell r="AG417">
            <v>200</v>
          </cell>
          <cell r="AH417" t="str">
            <v>Conform</v>
          </cell>
        </row>
        <row r="418">
          <cell r="E418" t="str">
            <v>N-428</v>
          </cell>
          <cell r="F418" t="str">
            <v>Saura Synergies Pvt Ltd</v>
          </cell>
          <cell r="G418" t="str">
            <v>B</v>
          </cell>
          <cell r="H418" t="str">
            <v>B</v>
          </cell>
          <cell r="I418" t="str">
            <v>C</v>
          </cell>
          <cell r="J418" t="str">
            <v>Integrator</v>
          </cell>
          <cell r="K418" t="str">
            <v>Private Limited</v>
          </cell>
          <cell r="L418" t="str">
            <v>None</v>
          </cell>
          <cell r="M418" t="str">
            <v>C</v>
          </cell>
          <cell r="P418" t="str">
            <v>B</v>
          </cell>
          <cell r="Q418" t="str">
            <v>SRT-PG-B-306</v>
          </cell>
          <cell r="R418">
            <v>40</v>
          </cell>
          <cell r="S418">
            <v>165.43</v>
          </cell>
          <cell r="T418">
            <v>37</v>
          </cell>
          <cell r="U418">
            <v>147.88</v>
          </cell>
          <cell r="V418">
            <v>28</v>
          </cell>
          <cell r="W418">
            <v>106.93</v>
          </cell>
          <cell r="X418" t="str">
            <v>C</v>
          </cell>
          <cell r="AC418" t="str">
            <v>24AAPCS9772H1ZO</v>
          </cell>
          <cell r="AE418" t="str">
            <v>GUJARAT</v>
          </cell>
          <cell r="AF418" t="str">
            <v>C</v>
          </cell>
          <cell r="AG418">
            <v>300</v>
          </cell>
          <cell r="AH418" t="str">
            <v>Conform</v>
          </cell>
        </row>
        <row r="419">
          <cell r="E419" t="str">
            <v>N-429</v>
          </cell>
          <cell r="F419" t="str">
            <v>360 Energy</v>
          </cell>
          <cell r="G419" t="str">
            <v>B</v>
          </cell>
          <cell r="H419" t="str">
            <v>B</v>
          </cell>
          <cell r="I419" t="str">
            <v>C</v>
          </cell>
          <cell r="J419" t="str">
            <v>Integrator</v>
          </cell>
          <cell r="K419" t="str">
            <v>Sole Proprietor</v>
          </cell>
          <cell r="L419" t="str">
            <v>None</v>
          </cell>
          <cell r="M419" t="str">
            <v>C</v>
          </cell>
          <cell r="P419" t="str">
            <v>B</v>
          </cell>
          <cell r="Q419" t="str">
            <v>SRT-PG-</v>
          </cell>
          <cell r="X419" t="str">
            <v>C</v>
          </cell>
          <cell r="AB419" t="str">
            <v>C</v>
          </cell>
          <cell r="AC419" t="str">
            <v>24DAHPP5793RIZN</v>
          </cell>
          <cell r="AE419" t="str">
            <v>GUJARAT</v>
          </cell>
          <cell r="AF419" t="str">
            <v>C</v>
          </cell>
          <cell r="AG419">
            <v>650</v>
          </cell>
          <cell r="AH419" t="str">
            <v>Conform</v>
          </cell>
        </row>
        <row r="420">
          <cell r="E420" t="str">
            <v>N-430</v>
          </cell>
          <cell r="F420" t="str">
            <v>Savaliya Brothers</v>
          </cell>
          <cell r="G420" t="str">
            <v>B</v>
          </cell>
          <cell r="H420" t="str">
            <v>B</v>
          </cell>
          <cell r="I420" t="str">
            <v>C</v>
          </cell>
          <cell r="J420" t="str">
            <v>Integrator</v>
          </cell>
          <cell r="K420" t="str">
            <v>Sole Proprietor</v>
          </cell>
          <cell r="L420" t="str">
            <v>None</v>
          </cell>
          <cell r="M420" t="str">
            <v>C</v>
          </cell>
          <cell r="N420">
            <v>680.8</v>
          </cell>
          <cell r="P420" t="str">
            <v>A</v>
          </cell>
          <cell r="Q420" t="str">
            <v>SRT-PG-B-183</v>
          </cell>
          <cell r="R420">
            <v>179</v>
          </cell>
          <cell r="S420">
            <v>731.31</v>
          </cell>
          <cell r="T420">
            <v>168</v>
          </cell>
          <cell r="U420">
            <v>696.99</v>
          </cell>
          <cell r="V420">
            <v>166</v>
          </cell>
          <cell r="W420">
            <v>689.4</v>
          </cell>
          <cell r="X420" t="str">
            <v>C</v>
          </cell>
          <cell r="AB420" t="str">
            <v>C</v>
          </cell>
          <cell r="AC420" t="str">
            <v>24BVGPP0031C1Z9</v>
          </cell>
          <cell r="AE420" t="str">
            <v>GUJARAT</v>
          </cell>
          <cell r="AF420" t="str">
            <v>C</v>
          </cell>
          <cell r="AG420">
            <v>1000</v>
          </cell>
          <cell r="AH420" t="str">
            <v>Conform</v>
          </cell>
        </row>
        <row r="421">
          <cell r="E421" t="str">
            <v>N-431</v>
          </cell>
          <cell r="F421" t="str">
            <v>Scion Power</v>
          </cell>
          <cell r="G421" t="str">
            <v>B</v>
          </cell>
          <cell r="H421" t="str">
            <v>B</v>
          </cell>
          <cell r="I421" t="str">
            <v>C</v>
          </cell>
          <cell r="J421" t="str">
            <v>Integrator</v>
          </cell>
          <cell r="K421" t="str">
            <v>Sole Proprietor</v>
          </cell>
          <cell r="L421" t="str">
            <v>None</v>
          </cell>
          <cell r="M421" t="str">
            <v>C</v>
          </cell>
          <cell r="N421">
            <v>160.71</v>
          </cell>
          <cell r="P421" t="str">
            <v>B</v>
          </cell>
          <cell r="Q421" t="str">
            <v>SRT-PG-B-252</v>
          </cell>
          <cell r="R421">
            <v>152</v>
          </cell>
          <cell r="S421">
            <v>476.95</v>
          </cell>
          <cell r="T421">
            <v>141</v>
          </cell>
          <cell r="U421">
            <v>439</v>
          </cell>
          <cell r="V421">
            <v>124</v>
          </cell>
          <cell r="W421">
            <v>384.88</v>
          </cell>
          <cell r="X421" t="str">
            <v>C</v>
          </cell>
          <cell r="AC421" t="str">
            <v>24DJZPS4283L1Z4</v>
          </cell>
          <cell r="AE421" t="str">
            <v>GUJARAT</v>
          </cell>
          <cell r="AF421" t="str">
            <v>C</v>
          </cell>
          <cell r="AG421">
            <v>500</v>
          </cell>
          <cell r="AH421" t="str">
            <v>Conform</v>
          </cell>
        </row>
        <row r="422">
          <cell r="E422" t="str">
            <v>N-432</v>
          </cell>
          <cell r="F422" t="str">
            <v>Sc Solar Solution</v>
          </cell>
          <cell r="G422" t="str">
            <v>B</v>
          </cell>
          <cell r="H422" t="str">
            <v>B</v>
          </cell>
          <cell r="I422" t="str">
            <v>C</v>
          </cell>
          <cell r="J422" t="str">
            <v>Integrator</v>
          </cell>
          <cell r="K422" t="str">
            <v>Sole Proprietor</v>
          </cell>
          <cell r="L422" t="str">
            <v>None</v>
          </cell>
          <cell r="M422" t="str">
            <v>C</v>
          </cell>
          <cell r="N422">
            <v>203.28</v>
          </cell>
          <cell r="P422" t="str">
            <v>A</v>
          </cell>
          <cell r="Q422" t="str">
            <v>SRT-PG-B-436</v>
          </cell>
          <cell r="R422">
            <v>104</v>
          </cell>
          <cell r="S422">
            <v>378.65</v>
          </cell>
          <cell r="T422">
            <v>84</v>
          </cell>
          <cell r="U422">
            <v>292.55</v>
          </cell>
          <cell r="V422">
            <v>73</v>
          </cell>
          <cell r="W422">
            <v>252.41</v>
          </cell>
          <cell r="X422" t="str">
            <v>C</v>
          </cell>
          <cell r="AC422" t="str">
            <v>24DBNPS3733M1Z2</v>
          </cell>
          <cell r="AE422" t="str">
            <v>GUJARAT</v>
          </cell>
          <cell r="AF422" t="str">
            <v>C</v>
          </cell>
          <cell r="AG422">
            <v>500</v>
          </cell>
          <cell r="AH422" t="str">
            <v>Conform</v>
          </cell>
        </row>
        <row r="423">
          <cell r="E423" t="str">
            <v>N-433</v>
          </cell>
          <cell r="F423" t="str">
            <v>S Dipak And Co.</v>
          </cell>
          <cell r="G423" t="str">
            <v>B</v>
          </cell>
          <cell r="H423" t="str">
            <v>B</v>
          </cell>
          <cell r="I423" t="str">
            <v>C</v>
          </cell>
          <cell r="J423" t="str">
            <v>Integrator</v>
          </cell>
          <cell r="K423" t="str">
            <v>Sole Proprietor</v>
          </cell>
          <cell r="L423" t="str">
            <v>None</v>
          </cell>
          <cell r="M423" t="str">
            <v>C</v>
          </cell>
          <cell r="N423">
            <v>200</v>
          </cell>
          <cell r="P423" t="str">
            <v>A</v>
          </cell>
          <cell r="Q423" t="str">
            <v>SRT-PG-A-011</v>
          </cell>
          <cell r="R423">
            <v>57</v>
          </cell>
          <cell r="S423">
            <v>234.9</v>
          </cell>
          <cell r="T423">
            <v>47</v>
          </cell>
          <cell r="U423">
            <v>190.9</v>
          </cell>
          <cell r="V423">
            <v>38</v>
          </cell>
          <cell r="W423">
            <v>165.6</v>
          </cell>
          <cell r="X423" t="str">
            <v>C</v>
          </cell>
          <cell r="AC423" t="str">
            <v>24AGSPS679SA1ZV</v>
          </cell>
          <cell r="AE423" t="str">
            <v>GUJARAT</v>
          </cell>
          <cell r="AF423" t="str">
            <v>C</v>
          </cell>
          <cell r="AG423">
            <v>250</v>
          </cell>
          <cell r="AH423" t="str">
            <v>Conform</v>
          </cell>
        </row>
        <row r="424">
          <cell r="E424" t="str">
            <v>N-434</v>
          </cell>
          <cell r="F424" t="str">
            <v>Shauryam Enterprise</v>
          </cell>
          <cell r="G424" t="str">
            <v>B</v>
          </cell>
          <cell r="H424" t="str">
            <v>B</v>
          </cell>
          <cell r="I424" t="str">
            <v>C</v>
          </cell>
          <cell r="J424" t="str">
            <v>Integrator</v>
          </cell>
          <cell r="K424" t="str">
            <v>Partnership firm</v>
          </cell>
          <cell r="L424" t="str">
            <v>None</v>
          </cell>
          <cell r="M424" t="str">
            <v>C</v>
          </cell>
          <cell r="N424">
            <v>185.19</v>
          </cell>
          <cell r="P424" t="str">
            <v>B</v>
          </cell>
          <cell r="Q424" t="str">
            <v>SRT-PG-B-453</v>
          </cell>
          <cell r="R424">
            <v>102</v>
          </cell>
          <cell r="S424">
            <v>379.75</v>
          </cell>
          <cell r="T424">
            <v>90</v>
          </cell>
          <cell r="U424">
            <v>339.74</v>
          </cell>
          <cell r="V424">
            <v>73</v>
          </cell>
          <cell r="W424">
            <v>257.83999999999997</v>
          </cell>
          <cell r="X424" t="str">
            <v>C</v>
          </cell>
          <cell r="AB424" t="str">
            <v>C</v>
          </cell>
          <cell r="AC424" t="str">
            <v>24ADXFS9050Q1ZY</v>
          </cell>
          <cell r="AE424" t="str">
            <v>GUJARAT</v>
          </cell>
          <cell r="AF424" t="str">
            <v>C</v>
          </cell>
          <cell r="AG424">
            <v>800</v>
          </cell>
          <cell r="AH424" t="str">
            <v>Conform</v>
          </cell>
        </row>
        <row r="425">
          <cell r="E425" t="str">
            <v>N-435</v>
          </cell>
          <cell r="F425" t="str">
            <v>Oxor Electricals Pvt Ltd</v>
          </cell>
          <cell r="G425" t="str">
            <v>A</v>
          </cell>
          <cell r="H425" t="str">
            <v>A</v>
          </cell>
          <cell r="I425" t="str">
            <v>C</v>
          </cell>
          <cell r="J425" t="str">
            <v>Integrator</v>
          </cell>
          <cell r="K425" t="str">
            <v>Private Limited</v>
          </cell>
          <cell r="L425" t="str">
            <v>None</v>
          </cell>
          <cell r="M425" t="str">
            <v>C</v>
          </cell>
          <cell r="N425">
            <v>294.25</v>
          </cell>
          <cell r="P425" t="str">
            <v>A</v>
          </cell>
          <cell r="Q425" t="str">
            <v>SRT-PG-A-265</v>
          </cell>
          <cell r="R425">
            <v>552</v>
          </cell>
          <cell r="S425">
            <v>1970.51</v>
          </cell>
          <cell r="T425">
            <v>373</v>
          </cell>
          <cell r="U425">
            <v>1273.83</v>
          </cell>
          <cell r="V425">
            <v>311</v>
          </cell>
          <cell r="W425">
            <v>1044.8699999999999</v>
          </cell>
          <cell r="X425" t="str">
            <v>C</v>
          </cell>
          <cell r="Y425">
            <v>290.83999999999997</v>
          </cell>
          <cell r="Z425" t="str">
            <v>C</v>
          </cell>
          <cell r="AA425" t="str">
            <v>C</v>
          </cell>
          <cell r="AB425" t="str">
            <v>C</v>
          </cell>
          <cell r="AC425" t="str">
            <v>24AACCO4669C1ZL</v>
          </cell>
          <cell r="AE425" t="str">
            <v>GUJARAT</v>
          </cell>
          <cell r="AF425" t="str">
            <v>C</v>
          </cell>
          <cell r="AG425">
            <v>4000</v>
          </cell>
          <cell r="AH425" t="str">
            <v>Conform</v>
          </cell>
        </row>
        <row r="426">
          <cell r="E426" t="str">
            <v>N-436</v>
          </cell>
          <cell r="F426" t="str">
            <v>Seven Solar Energy</v>
          </cell>
          <cell r="G426" t="str">
            <v>B</v>
          </cell>
          <cell r="H426" t="str">
            <v>B</v>
          </cell>
          <cell r="I426" t="str">
            <v>C</v>
          </cell>
          <cell r="J426" t="str">
            <v>Integrator</v>
          </cell>
          <cell r="K426" t="str">
            <v>Partnership firm</v>
          </cell>
          <cell r="L426" t="str">
            <v>None</v>
          </cell>
          <cell r="M426" t="str">
            <v>C</v>
          </cell>
          <cell r="P426" t="str">
            <v>B</v>
          </cell>
          <cell r="Q426" t="str">
            <v>SRT-PG-</v>
          </cell>
          <cell r="X426" t="str">
            <v>C</v>
          </cell>
          <cell r="AB426" t="str">
            <v>C</v>
          </cell>
          <cell r="AC426" t="str">
            <v>24ADZFS8120K1ZF</v>
          </cell>
          <cell r="AE426" t="str">
            <v>GUJARAT</v>
          </cell>
          <cell r="AF426" t="str">
            <v>C</v>
          </cell>
          <cell r="AG426">
            <v>50</v>
          </cell>
          <cell r="AH426" t="str">
            <v>Conform</v>
          </cell>
        </row>
        <row r="427">
          <cell r="E427" t="str">
            <v>N-437</v>
          </cell>
          <cell r="F427" t="str">
            <v>Shambhavi Renewable Energy Pvt Ltd</v>
          </cell>
          <cell r="G427" t="str">
            <v>B</v>
          </cell>
          <cell r="H427" t="str">
            <v>B</v>
          </cell>
          <cell r="I427" t="str">
            <v>C</v>
          </cell>
          <cell r="J427" t="str">
            <v>Integrator</v>
          </cell>
          <cell r="K427" t="str">
            <v>Private Limited</v>
          </cell>
          <cell r="L427" t="str">
            <v>None</v>
          </cell>
          <cell r="M427" t="str">
            <v>C</v>
          </cell>
          <cell r="P427" t="str">
            <v>B</v>
          </cell>
          <cell r="Q427" t="str">
            <v>SRT-PG-</v>
          </cell>
          <cell r="X427" t="str">
            <v>C</v>
          </cell>
          <cell r="AB427" t="str">
            <v>C</v>
          </cell>
          <cell r="AC427" t="str">
            <v>24AAUCS7956E1ZR</v>
          </cell>
          <cell r="AE427" t="str">
            <v>GUJARAT</v>
          </cell>
          <cell r="AF427" t="str">
            <v>C</v>
          </cell>
          <cell r="AG427">
            <v>50</v>
          </cell>
          <cell r="AH427" t="str">
            <v>Conform</v>
          </cell>
        </row>
        <row r="428">
          <cell r="E428" t="str">
            <v>N-439</v>
          </cell>
          <cell r="F428" t="str">
            <v>Sharp Technologies</v>
          </cell>
          <cell r="G428" t="str">
            <v>B</v>
          </cell>
          <cell r="H428" t="str">
            <v>B</v>
          </cell>
          <cell r="I428" t="str">
            <v>C</v>
          </cell>
          <cell r="J428" t="str">
            <v>Integrator</v>
          </cell>
          <cell r="K428" t="str">
            <v>Sole Proprietor</v>
          </cell>
          <cell r="L428" t="str">
            <v>None</v>
          </cell>
          <cell r="M428" t="str">
            <v>C</v>
          </cell>
          <cell r="N428">
            <v>673.15</v>
          </cell>
          <cell r="P428" t="str">
            <v>A</v>
          </cell>
          <cell r="Q428" t="str">
            <v>SRT-PG-B-236</v>
          </cell>
          <cell r="R428">
            <v>185</v>
          </cell>
          <cell r="S428">
            <v>673.71</v>
          </cell>
          <cell r="T428">
            <v>177</v>
          </cell>
          <cell r="U428">
            <v>646.76</v>
          </cell>
          <cell r="V428">
            <v>149</v>
          </cell>
          <cell r="W428">
            <v>522.44000000000005</v>
          </cell>
          <cell r="X428" t="str">
            <v>C</v>
          </cell>
          <cell r="AB428" t="str">
            <v>C</v>
          </cell>
          <cell r="AC428" t="str">
            <v>24DFLPP8039BAZD</v>
          </cell>
          <cell r="AE428" t="str">
            <v>GUJARAT</v>
          </cell>
          <cell r="AF428" t="str">
            <v>C</v>
          </cell>
          <cell r="AG428">
            <v>600</v>
          </cell>
          <cell r="AH428" t="str">
            <v>Conform</v>
          </cell>
        </row>
        <row r="429">
          <cell r="E429" t="str">
            <v>N-440</v>
          </cell>
          <cell r="F429" t="str">
            <v>Shayonaam Enterprise</v>
          </cell>
          <cell r="G429" t="str">
            <v>B</v>
          </cell>
          <cell r="H429" t="str">
            <v>B</v>
          </cell>
          <cell r="I429" t="str">
            <v>C</v>
          </cell>
          <cell r="J429" t="str">
            <v>Integrator</v>
          </cell>
          <cell r="K429" t="str">
            <v>Sole Proprietor</v>
          </cell>
          <cell r="L429" t="str">
            <v>None</v>
          </cell>
          <cell r="M429" t="str">
            <v>C</v>
          </cell>
          <cell r="N429">
            <v>182</v>
          </cell>
          <cell r="P429" t="str">
            <v>B</v>
          </cell>
          <cell r="Q429" t="str">
            <v>SRT-PG-B-023</v>
          </cell>
          <cell r="R429">
            <v>102</v>
          </cell>
          <cell r="S429">
            <v>403.5</v>
          </cell>
          <cell r="T429">
            <v>102</v>
          </cell>
          <cell r="U429">
            <v>403.5</v>
          </cell>
          <cell r="V429">
            <v>99</v>
          </cell>
          <cell r="W429">
            <v>393.53</v>
          </cell>
          <cell r="X429" t="str">
            <v>C</v>
          </cell>
          <cell r="AB429" t="str">
            <v>C</v>
          </cell>
          <cell r="AC429" t="str">
            <v>24EJCTM0038P1Z3</v>
          </cell>
          <cell r="AE429" t="str">
            <v>GUJARAT</v>
          </cell>
          <cell r="AF429" t="str">
            <v>C</v>
          </cell>
          <cell r="AG429">
            <v>1000</v>
          </cell>
          <cell r="AH429" t="str">
            <v>Conform</v>
          </cell>
        </row>
        <row r="430">
          <cell r="E430" t="str">
            <v>N-441</v>
          </cell>
          <cell r="F430" t="str">
            <v>Shivhardha (Shd) Projects</v>
          </cell>
          <cell r="G430" t="str">
            <v>B</v>
          </cell>
          <cell r="H430" t="str">
            <v>B</v>
          </cell>
          <cell r="I430" t="str">
            <v>C</v>
          </cell>
          <cell r="J430" t="str">
            <v>Integrator</v>
          </cell>
          <cell r="K430" t="str">
            <v>Sole Proprietor</v>
          </cell>
          <cell r="L430" t="str">
            <v>None</v>
          </cell>
          <cell r="M430" t="str">
            <v>C</v>
          </cell>
          <cell r="P430" t="str">
            <v>B</v>
          </cell>
          <cell r="Q430" t="str">
            <v>SRT-PG-</v>
          </cell>
          <cell r="X430" t="str">
            <v>C</v>
          </cell>
          <cell r="Z430" t="str">
            <v>C</v>
          </cell>
          <cell r="AA430" t="str">
            <v>N</v>
          </cell>
          <cell r="AB430" t="str">
            <v>C</v>
          </cell>
          <cell r="AC430" t="str">
            <v>24CKCPP0226P1Z2</v>
          </cell>
          <cell r="AE430" t="str">
            <v>GUJARAT</v>
          </cell>
          <cell r="AF430" t="str">
            <v>C</v>
          </cell>
          <cell r="AG430">
            <v>50</v>
          </cell>
          <cell r="AH430" t="str">
            <v>Conform</v>
          </cell>
        </row>
        <row r="431">
          <cell r="E431" t="str">
            <v>N-442</v>
          </cell>
          <cell r="F431" t="str">
            <v>Shine Solar</v>
          </cell>
          <cell r="G431" t="str">
            <v>B</v>
          </cell>
          <cell r="H431" t="str">
            <v>B</v>
          </cell>
          <cell r="I431" t="str">
            <v>C</v>
          </cell>
          <cell r="J431" t="str">
            <v>Integrator</v>
          </cell>
          <cell r="K431" t="str">
            <v>Partnership firm</v>
          </cell>
          <cell r="L431" t="str">
            <v>None</v>
          </cell>
          <cell r="M431" t="str">
            <v>C</v>
          </cell>
          <cell r="N431">
            <v>345.14</v>
          </cell>
          <cell r="P431" t="str">
            <v>A</v>
          </cell>
          <cell r="Q431" t="str">
            <v>SRT-PG-B-389</v>
          </cell>
          <cell r="R431">
            <v>92</v>
          </cell>
          <cell r="S431">
            <v>441.92</v>
          </cell>
          <cell r="T431">
            <v>91</v>
          </cell>
          <cell r="U431">
            <v>438.62</v>
          </cell>
          <cell r="V431">
            <v>71</v>
          </cell>
          <cell r="W431">
            <v>345.14</v>
          </cell>
          <cell r="X431" t="str">
            <v>C</v>
          </cell>
          <cell r="AB431" t="str">
            <v>C</v>
          </cell>
          <cell r="AC431" t="str">
            <v>24ADWES7064F1ZK</v>
          </cell>
          <cell r="AE431" t="str">
            <v>GUJARAT</v>
          </cell>
          <cell r="AF431" t="str">
            <v>C</v>
          </cell>
          <cell r="AG431">
            <v>1500</v>
          </cell>
          <cell r="AH431" t="str">
            <v>Conform</v>
          </cell>
        </row>
        <row r="432">
          <cell r="E432" t="str">
            <v>N-443</v>
          </cell>
          <cell r="F432" t="str">
            <v>Shivali Sales &amp; Service</v>
          </cell>
          <cell r="G432" t="str">
            <v>B</v>
          </cell>
          <cell r="H432" t="str">
            <v>B</v>
          </cell>
          <cell r="I432" t="str">
            <v>N</v>
          </cell>
          <cell r="J432" t="str">
            <v>Integrator</v>
          </cell>
          <cell r="K432" t="str">
            <v>Sole Proprietor</v>
          </cell>
          <cell r="L432" t="str">
            <v>None</v>
          </cell>
          <cell r="M432" t="str">
            <v>C</v>
          </cell>
          <cell r="P432" t="str">
            <v>B</v>
          </cell>
          <cell r="Q432" t="str">
            <v>SRT-PG-</v>
          </cell>
          <cell r="X432" t="str">
            <v/>
          </cell>
          <cell r="AB432" t="str">
            <v>C</v>
          </cell>
          <cell r="AC432" t="str">
            <v>24ADIPT2451P1Z2</v>
          </cell>
          <cell r="AE432" t="str">
            <v>GUJARAT</v>
          </cell>
          <cell r="AF432" t="str">
            <v>C</v>
          </cell>
          <cell r="AG432">
            <v>100</v>
          </cell>
          <cell r="AH432" t="str">
            <v>Conform</v>
          </cell>
        </row>
        <row r="433">
          <cell r="E433" t="str">
            <v>N-444</v>
          </cell>
          <cell r="F433" t="str">
            <v>Shivam Photovoltaics Pvt Ltd</v>
          </cell>
          <cell r="G433" t="str">
            <v>B</v>
          </cell>
          <cell r="H433" t="str">
            <v>B</v>
          </cell>
          <cell r="I433" t="str">
            <v>C</v>
          </cell>
          <cell r="J433" t="str">
            <v>Integrator</v>
          </cell>
          <cell r="K433" t="str">
            <v>Private Limited</v>
          </cell>
          <cell r="L433" t="str">
            <v>None</v>
          </cell>
          <cell r="M433" t="str">
            <v>C</v>
          </cell>
          <cell r="N433">
            <v>187</v>
          </cell>
          <cell r="P433" t="str">
            <v>B</v>
          </cell>
          <cell r="Q433" t="str">
            <v>SRT-PG-B-395</v>
          </cell>
          <cell r="R433">
            <v>97</v>
          </cell>
          <cell r="S433">
            <v>442.63</v>
          </cell>
          <cell r="T433">
            <v>83</v>
          </cell>
          <cell r="U433">
            <v>379.78</v>
          </cell>
          <cell r="V433">
            <v>68</v>
          </cell>
          <cell r="W433">
            <v>298.43</v>
          </cell>
          <cell r="X433" t="str">
            <v>C</v>
          </cell>
          <cell r="Y433">
            <v>1367.34</v>
          </cell>
          <cell r="Z433" t="str">
            <v>C</v>
          </cell>
          <cell r="AA433" t="str">
            <v>C</v>
          </cell>
          <cell r="AB433" t="str">
            <v>C</v>
          </cell>
          <cell r="AC433" t="str">
            <v>24AASCS0849L1ZS</v>
          </cell>
          <cell r="AE433" t="str">
            <v>GUJARAT</v>
          </cell>
          <cell r="AF433" t="str">
            <v>C</v>
          </cell>
          <cell r="AG433">
            <v>500</v>
          </cell>
          <cell r="AH433" t="str">
            <v>Conform</v>
          </cell>
        </row>
        <row r="434">
          <cell r="E434" t="str">
            <v>N-445</v>
          </cell>
          <cell r="F434" t="str">
            <v>Shivay Solar Energy Pvt Ltd</v>
          </cell>
          <cell r="G434" t="str">
            <v>B</v>
          </cell>
          <cell r="H434" t="str">
            <v>B</v>
          </cell>
          <cell r="I434" t="str">
            <v>C</v>
          </cell>
          <cell r="J434" t="str">
            <v>Integrator</v>
          </cell>
          <cell r="K434" t="str">
            <v>Private Limited</v>
          </cell>
          <cell r="L434" t="str">
            <v>None</v>
          </cell>
          <cell r="M434" t="str">
            <v>C</v>
          </cell>
          <cell r="N434">
            <v>154.57499999999999</v>
          </cell>
          <cell r="P434" t="str">
            <v>B</v>
          </cell>
          <cell r="Q434" t="str">
            <v>SRT-PG-B-073</v>
          </cell>
          <cell r="R434">
            <v>138</v>
          </cell>
          <cell r="S434">
            <v>533.87</v>
          </cell>
          <cell r="T434">
            <v>131</v>
          </cell>
          <cell r="U434">
            <v>508.9</v>
          </cell>
          <cell r="V434">
            <v>125</v>
          </cell>
          <cell r="W434">
            <v>483.31</v>
          </cell>
          <cell r="X434" t="str">
            <v>C</v>
          </cell>
          <cell r="Y434">
            <v>84.6</v>
          </cell>
          <cell r="Z434" t="str">
            <v>C</v>
          </cell>
          <cell r="AB434" t="str">
            <v>C</v>
          </cell>
          <cell r="AC434" t="str">
            <v>24AAZCS3316D1ZA</v>
          </cell>
          <cell r="AE434" t="str">
            <v>GUJARAT</v>
          </cell>
          <cell r="AF434" t="str">
            <v>C</v>
          </cell>
          <cell r="AG434">
            <v>1000</v>
          </cell>
          <cell r="AH434" t="str">
            <v>Conform</v>
          </cell>
        </row>
        <row r="435">
          <cell r="E435" t="str">
            <v>N-447</v>
          </cell>
          <cell r="F435" t="str">
            <v>Shivsai Engineering</v>
          </cell>
          <cell r="G435" t="str">
            <v>B</v>
          </cell>
          <cell r="H435" t="str">
            <v>B</v>
          </cell>
          <cell r="I435" t="str">
            <v>C</v>
          </cell>
          <cell r="J435" t="str">
            <v>Integrator</v>
          </cell>
          <cell r="K435" t="str">
            <v>Partnership firm</v>
          </cell>
          <cell r="L435" t="str">
            <v>None</v>
          </cell>
          <cell r="M435" t="str">
            <v>C</v>
          </cell>
          <cell r="N435">
            <v>178.83</v>
          </cell>
          <cell r="O435">
            <v>644.85</v>
          </cell>
          <cell r="P435" t="str">
            <v>B</v>
          </cell>
          <cell r="Q435" t="str">
            <v>SRT-PG-B-165</v>
          </cell>
          <cell r="R435">
            <v>136</v>
          </cell>
          <cell r="S435">
            <v>496.92</v>
          </cell>
          <cell r="T435">
            <v>108</v>
          </cell>
          <cell r="U435">
            <v>384.7</v>
          </cell>
          <cell r="V435">
            <v>108</v>
          </cell>
          <cell r="W435">
            <v>384.7</v>
          </cell>
          <cell r="AB435" t="str">
            <v>C</v>
          </cell>
          <cell r="AC435" t="str">
            <v>24ABRFS9936P1ZZ</v>
          </cell>
          <cell r="AE435" t="str">
            <v>GUJARAT</v>
          </cell>
          <cell r="AF435" t="str">
            <v>C</v>
          </cell>
          <cell r="AG435">
            <v>500</v>
          </cell>
          <cell r="AH435" t="str">
            <v>Conform</v>
          </cell>
        </row>
        <row r="436">
          <cell r="E436" t="str">
            <v>N-448</v>
          </cell>
          <cell r="F436" t="str">
            <v>Shiv Solartech</v>
          </cell>
          <cell r="G436" t="str">
            <v>B</v>
          </cell>
          <cell r="H436" t="str">
            <v>B</v>
          </cell>
          <cell r="I436" t="str">
            <v>C</v>
          </cell>
          <cell r="J436" t="str">
            <v>Integrator</v>
          </cell>
          <cell r="K436" t="str">
            <v>Sole Proprietor</v>
          </cell>
          <cell r="L436" t="str">
            <v>None</v>
          </cell>
          <cell r="M436" t="str">
            <v>C</v>
          </cell>
          <cell r="N436">
            <v>157.72999999999999</v>
          </cell>
          <cell r="P436" t="str">
            <v>B</v>
          </cell>
          <cell r="Q436" t="str">
            <v>SRT-PG-B-124</v>
          </cell>
          <cell r="R436">
            <v>135</v>
          </cell>
          <cell r="S436">
            <v>410</v>
          </cell>
          <cell r="T436">
            <v>107</v>
          </cell>
          <cell r="U436">
            <v>321.10000000000002</v>
          </cell>
          <cell r="V436">
            <v>107</v>
          </cell>
          <cell r="W436">
            <v>321.10000000000002</v>
          </cell>
          <cell r="X436" t="str">
            <v/>
          </cell>
          <cell r="AB436" t="str">
            <v>C</v>
          </cell>
          <cell r="AC436" t="str">
            <v>24ADSP38501A1ZU</v>
          </cell>
          <cell r="AE436" t="str">
            <v>GUJARAT</v>
          </cell>
          <cell r="AF436" t="str">
            <v>C</v>
          </cell>
          <cell r="AG436">
            <v>500</v>
          </cell>
          <cell r="AH436" t="str">
            <v>Conform</v>
          </cell>
        </row>
        <row r="437">
          <cell r="E437" t="str">
            <v>N-449</v>
          </cell>
          <cell r="F437" t="str">
            <v>Shree Enterprise</v>
          </cell>
          <cell r="G437" t="str">
            <v>B</v>
          </cell>
          <cell r="H437" t="str">
            <v>B</v>
          </cell>
          <cell r="I437" t="str">
            <v>C</v>
          </cell>
          <cell r="J437" t="str">
            <v>Integrator</v>
          </cell>
          <cell r="K437" t="str">
            <v>Sole Proprietor</v>
          </cell>
          <cell r="L437" t="str">
            <v>None</v>
          </cell>
          <cell r="M437" t="str">
            <v>C</v>
          </cell>
          <cell r="N437">
            <v>225.7</v>
          </cell>
          <cell r="P437" t="str">
            <v>A</v>
          </cell>
          <cell r="Q437" t="str">
            <v>SRT-PG-B-410</v>
          </cell>
          <cell r="R437">
            <v>59</v>
          </cell>
          <cell r="S437">
            <v>225.7</v>
          </cell>
          <cell r="T437">
            <v>59</v>
          </cell>
          <cell r="U437">
            <v>225.7</v>
          </cell>
          <cell r="V437">
            <v>59</v>
          </cell>
          <cell r="W437">
            <v>225.7</v>
          </cell>
          <cell r="X437" t="str">
            <v/>
          </cell>
          <cell r="AB437" t="str">
            <v>C</v>
          </cell>
          <cell r="AC437" t="str">
            <v>24AGNPB6251H1ZK</v>
          </cell>
          <cell r="AE437" t="str">
            <v>GUJARAT</v>
          </cell>
          <cell r="AF437" t="str">
            <v>C</v>
          </cell>
          <cell r="AG437">
            <v>408</v>
          </cell>
          <cell r="AH437" t="str">
            <v>Conform</v>
          </cell>
        </row>
        <row r="438">
          <cell r="E438" t="str">
            <v>N-450</v>
          </cell>
          <cell r="F438" t="str">
            <v>Shreeji Construction</v>
          </cell>
          <cell r="G438" t="str">
            <v>A</v>
          </cell>
          <cell r="H438" t="str">
            <v>A</v>
          </cell>
          <cell r="I438" t="str">
            <v>C</v>
          </cell>
          <cell r="J438" t="str">
            <v>Integrator</v>
          </cell>
          <cell r="K438" t="str">
            <v>Partnership firm</v>
          </cell>
          <cell r="L438" t="str">
            <v>None</v>
          </cell>
          <cell r="M438" t="str">
            <v>C</v>
          </cell>
          <cell r="N438">
            <v>264.97000000000003</v>
          </cell>
          <cell r="P438" t="str">
            <v>A</v>
          </cell>
          <cell r="Q438" t="str">
            <v>SRT-PG-B-203</v>
          </cell>
          <cell r="R438">
            <v>151</v>
          </cell>
          <cell r="S438">
            <v>574.65</v>
          </cell>
          <cell r="T438">
            <v>148</v>
          </cell>
          <cell r="U438">
            <v>558.41999999999996</v>
          </cell>
          <cell r="V438">
            <v>146</v>
          </cell>
          <cell r="W438">
            <v>550.84</v>
          </cell>
          <cell r="X438" t="str">
            <v>C</v>
          </cell>
          <cell r="Y438">
            <v>1420</v>
          </cell>
          <cell r="Z438" t="str">
            <v>C</v>
          </cell>
          <cell r="AA438" t="str">
            <v>C</v>
          </cell>
          <cell r="AB438" t="str">
            <v>C</v>
          </cell>
          <cell r="AC438" t="str">
            <v>24ABFFS7296E1ZX</v>
          </cell>
          <cell r="AE438" t="str">
            <v>GUJARAT</v>
          </cell>
          <cell r="AF438" t="str">
            <v>C</v>
          </cell>
          <cell r="AG438">
            <v>500</v>
          </cell>
          <cell r="AH438" t="str">
            <v>Conform</v>
          </cell>
        </row>
        <row r="439">
          <cell r="E439" t="str">
            <v>N-451</v>
          </cell>
          <cell r="F439" t="str">
            <v>Shreeji Marketing</v>
          </cell>
          <cell r="G439" t="str">
            <v>B</v>
          </cell>
          <cell r="H439" t="str">
            <v>B</v>
          </cell>
          <cell r="I439" t="str">
            <v>C</v>
          </cell>
          <cell r="J439" t="str">
            <v>Integrator</v>
          </cell>
          <cell r="K439" t="str">
            <v>Sole Proprietor</v>
          </cell>
          <cell r="L439" t="str">
            <v>None</v>
          </cell>
          <cell r="M439" t="str">
            <v>C</v>
          </cell>
          <cell r="N439">
            <v>276.81</v>
          </cell>
          <cell r="P439" t="str">
            <v>A</v>
          </cell>
          <cell r="Q439" t="str">
            <v>SRT-PG-b-241</v>
          </cell>
          <cell r="R439">
            <v>153</v>
          </cell>
          <cell r="S439">
            <v>470.8</v>
          </cell>
          <cell r="T439">
            <v>115</v>
          </cell>
          <cell r="U439">
            <v>247.12</v>
          </cell>
          <cell r="V439">
            <v>115</v>
          </cell>
          <cell r="W439">
            <v>247.12</v>
          </cell>
          <cell r="X439" t="str">
            <v>C</v>
          </cell>
          <cell r="AA439" t="str">
            <v>C</v>
          </cell>
          <cell r="AB439" t="str">
            <v>C</v>
          </cell>
          <cell r="AC439" t="str">
            <v>24ADEPT9205F1ZL</v>
          </cell>
          <cell r="AE439" t="str">
            <v>GUJARAT</v>
          </cell>
          <cell r="AF439" t="str">
            <v>C</v>
          </cell>
          <cell r="AG439">
            <v>300</v>
          </cell>
          <cell r="AH439" t="str">
            <v>Conform</v>
          </cell>
        </row>
        <row r="440">
          <cell r="E440" t="str">
            <v>N-452</v>
          </cell>
          <cell r="F440" t="str">
            <v>Shreeji Electricals</v>
          </cell>
          <cell r="G440" t="str">
            <v>B</v>
          </cell>
          <cell r="H440" t="str">
            <v>B</v>
          </cell>
          <cell r="I440" t="str">
            <v>N</v>
          </cell>
          <cell r="J440" t="str">
            <v>Consent</v>
          </cell>
          <cell r="K440" t="str">
            <v>Sole Proprietor</v>
          </cell>
          <cell r="L440" t="str">
            <v>None</v>
          </cell>
          <cell r="M440" t="str">
            <v>C</v>
          </cell>
          <cell r="P440" t="str">
            <v>B</v>
          </cell>
          <cell r="Q440" t="str">
            <v>SRT-PG-</v>
          </cell>
          <cell r="X440" t="str">
            <v/>
          </cell>
          <cell r="AC440" t="str">
            <v>24AF0PB5580R1ZJ</v>
          </cell>
          <cell r="AE440" t="str">
            <v>GUJARAT</v>
          </cell>
          <cell r="AF440" t="str">
            <v>C</v>
          </cell>
          <cell r="AG440">
            <v>500</v>
          </cell>
          <cell r="AH440" t="str">
            <v>Conform</v>
          </cell>
        </row>
        <row r="441">
          <cell r="E441" t="str">
            <v>N-453</v>
          </cell>
          <cell r="F441" t="str">
            <v>Shreeji Energy Solution</v>
          </cell>
          <cell r="G441" t="str">
            <v>B</v>
          </cell>
          <cell r="H441" t="str">
            <v>B</v>
          </cell>
          <cell r="I441" t="str">
            <v>C</v>
          </cell>
          <cell r="J441" t="str">
            <v>Consent</v>
          </cell>
          <cell r="K441" t="str">
            <v>Sole Proprietor</v>
          </cell>
          <cell r="L441" t="str">
            <v>None</v>
          </cell>
          <cell r="M441" t="str">
            <v>C</v>
          </cell>
          <cell r="N441">
            <v>339.3</v>
          </cell>
          <cell r="P441" t="str">
            <v>A</v>
          </cell>
          <cell r="Q441" t="str">
            <v>SRT-PG-A-158</v>
          </cell>
          <cell r="R441">
            <v>126</v>
          </cell>
          <cell r="S441">
            <v>590.9</v>
          </cell>
          <cell r="T441">
            <v>96</v>
          </cell>
          <cell r="U441">
            <v>450.4</v>
          </cell>
          <cell r="V441">
            <v>70</v>
          </cell>
          <cell r="W441">
            <v>339.3</v>
          </cell>
          <cell r="X441" t="str">
            <v>C</v>
          </cell>
          <cell r="AB441" t="str">
            <v>C</v>
          </cell>
          <cell r="AC441" t="str">
            <v>24ACXFS5496F1ZD</v>
          </cell>
          <cell r="AE441" t="str">
            <v>GUJARAT</v>
          </cell>
          <cell r="AF441" t="str">
            <v>C</v>
          </cell>
          <cell r="AG441">
            <v>300</v>
          </cell>
          <cell r="AH441" t="str">
            <v>Conform</v>
          </cell>
        </row>
        <row r="442">
          <cell r="E442" t="str">
            <v>N-454</v>
          </cell>
          <cell r="F442" t="str">
            <v>Shreeji Solar System</v>
          </cell>
          <cell r="G442" t="str">
            <v>B</v>
          </cell>
          <cell r="H442" t="str">
            <v>B</v>
          </cell>
          <cell r="I442" t="str">
            <v>C</v>
          </cell>
          <cell r="J442" t="str">
            <v>Integrator</v>
          </cell>
          <cell r="K442" t="str">
            <v>Sole Proprietor</v>
          </cell>
          <cell r="L442" t="str">
            <v>None</v>
          </cell>
          <cell r="M442" t="str">
            <v>C</v>
          </cell>
          <cell r="P442" t="str">
            <v>B</v>
          </cell>
          <cell r="Q442" t="str">
            <v>SRT-PG-</v>
          </cell>
          <cell r="X442" t="str">
            <v/>
          </cell>
          <cell r="AC442" t="str">
            <v>24BLBPD4239F1ZM</v>
          </cell>
          <cell r="AE442" t="str">
            <v>GUJARAT</v>
          </cell>
          <cell r="AF442" t="str">
            <v>C</v>
          </cell>
          <cell r="AG442">
            <v>70</v>
          </cell>
          <cell r="AH442" t="str">
            <v>Conform</v>
          </cell>
        </row>
        <row r="443">
          <cell r="E443" t="str">
            <v>N-455</v>
          </cell>
          <cell r="F443" t="str">
            <v>Aai Shree Khodiyar Fabrication</v>
          </cell>
          <cell r="G443" t="str">
            <v>B</v>
          </cell>
          <cell r="H443" t="str">
            <v>B</v>
          </cell>
          <cell r="I443" t="str">
            <v>C</v>
          </cell>
          <cell r="J443" t="str">
            <v>Integrator</v>
          </cell>
          <cell r="K443" t="str">
            <v>Sole Proprietor</v>
          </cell>
          <cell r="L443" t="str">
            <v>None</v>
          </cell>
          <cell r="M443" t="str">
            <v>C</v>
          </cell>
          <cell r="P443" t="str">
            <v>B</v>
          </cell>
          <cell r="X443" t="str">
            <v/>
          </cell>
          <cell r="AC443" t="str">
            <v>24ARQPK1405L1ZG</v>
          </cell>
          <cell r="AE443" t="str">
            <v>GUJARAT</v>
          </cell>
          <cell r="AF443" t="str">
            <v>C</v>
          </cell>
          <cell r="AG443">
            <v>650</v>
          </cell>
          <cell r="AH443" t="str">
            <v>Conform</v>
          </cell>
        </row>
        <row r="444">
          <cell r="E444" t="str">
            <v>N-456</v>
          </cell>
          <cell r="F444" t="str">
            <v>Shreem Solarium Private Limited</v>
          </cell>
          <cell r="G444" t="str">
            <v>B</v>
          </cell>
          <cell r="H444" t="str">
            <v>B</v>
          </cell>
          <cell r="I444" t="str">
            <v>C</v>
          </cell>
          <cell r="J444" t="str">
            <v>Consent</v>
          </cell>
          <cell r="K444" t="str">
            <v>Private Limited</v>
          </cell>
          <cell r="L444" t="str">
            <v>None</v>
          </cell>
          <cell r="M444" t="str">
            <v>C</v>
          </cell>
          <cell r="N444">
            <v>310.73</v>
          </cell>
          <cell r="P444" t="str">
            <v>A</v>
          </cell>
          <cell r="Q444" t="str">
            <v>SRT-PG-B-372</v>
          </cell>
          <cell r="R444">
            <v>123</v>
          </cell>
          <cell r="S444">
            <v>514.30999999999995</v>
          </cell>
          <cell r="T444">
            <v>86</v>
          </cell>
          <cell r="U444">
            <v>364.29</v>
          </cell>
          <cell r="V444">
            <v>72</v>
          </cell>
          <cell r="W444">
            <v>310.73</v>
          </cell>
          <cell r="X444" t="str">
            <v>C</v>
          </cell>
          <cell r="AB444" t="str">
            <v>C</v>
          </cell>
          <cell r="AC444" t="str">
            <v>24AAYCS6370G1ZT</v>
          </cell>
          <cell r="AE444" t="str">
            <v>GUJARAT</v>
          </cell>
          <cell r="AF444" t="str">
            <v>C</v>
          </cell>
          <cell r="AG444">
            <v>50</v>
          </cell>
          <cell r="AH444" t="str">
            <v>Conform</v>
          </cell>
        </row>
        <row r="445">
          <cell r="E445" t="str">
            <v>N-457</v>
          </cell>
          <cell r="F445" t="str">
            <v>Shree Office Solutions Private Limited</v>
          </cell>
          <cell r="G445" t="str">
            <v>B</v>
          </cell>
          <cell r="H445" t="str">
            <v>B</v>
          </cell>
          <cell r="I445" t="str">
            <v>C</v>
          </cell>
          <cell r="J445" t="str">
            <v>Integrator</v>
          </cell>
          <cell r="K445" t="str">
            <v>Private Limited</v>
          </cell>
          <cell r="L445" t="str">
            <v>None</v>
          </cell>
          <cell r="M445" t="str">
            <v>C</v>
          </cell>
          <cell r="P445" t="str">
            <v>B</v>
          </cell>
          <cell r="X445" t="str">
            <v/>
          </cell>
          <cell r="AC445" t="str">
            <v>24AAJCS0475R1ZR</v>
          </cell>
          <cell r="AE445" t="str">
            <v>GUJARAT</v>
          </cell>
          <cell r="AF445" t="str">
            <v>C</v>
          </cell>
          <cell r="AG445">
            <v>500</v>
          </cell>
          <cell r="AH445" t="str">
            <v>Conform</v>
          </cell>
        </row>
        <row r="446">
          <cell r="E446" t="str">
            <v>N-458</v>
          </cell>
          <cell r="F446" t="str">
            <v>Shree Solar Agency</v>
          </cell>
          <cell r="G446" t="str">
            <v>B</v>
          </cell>
          <cell r="H446" t="str">
            <v>B</v>
          </cell>
          <cell r="I446" t="str">
            <v>C</v>
          </cell>
          <cell r="J446" t="str">
            <v>Integrator</v>
          </cell>
          <cell r="K446" t="str">
            <v>Partnership firm</v>
          </cell>
          <cell r="L446" t="str">
            <v>None</v>
          </cell>
          <cell r="M446" t="str">
            <v>C</v>
          </cell>
          <cell r="P446" t="str">
            <v>B</v>
          </cell>
          <cell r="Q446" t="str">
            <v>SRT-PG-</v>
          </cell>
          <cell r="X446" t="str">
            <v/>
          </cell>
          <cell r="AB446" t="str">
            <v>C</v>
          </cell>
          <cell r="AC446" t="str">
            <v>24ADUFS5860M1Z7</v>
          </cell>
          <cell r="AE446" t="str">
            <v>GUJARAT</v>
          </cell>
          <cell r="AF446" t="str">
            <v>C</v>
          </cell>
          <cell r="AG446">
            <v>50</v>
          </cell>
          <cell r="AH446" t="str">
            <v>Conform</v>
          </cell>
        </row>
        <row r="447">
          <cell r="E447" t="str">
            <v>N-459</v>
          </cell>
          <cell r="F447" t="str">
            <v>Shreesolar Ventures Private Limited</v>
          </cell>
          <cell r="G447" t="str">
            <v>A</v>
          </cell>
          <cell r="H447" t="str">
            <v>A</v>
          </cell>
          <cell r="I447" t="str">
            <v>C</v>
          </cell>
          <cell r="J447" t="str">
            <v>Integrator</v>
          </cell>
          <cell r="K447" t="str">
            <v>Partnership firm</v>
          </cell>
          <cell r="L447" t="str">
            <v>None</v>
          </cell>
          <cell r="M447" t="str">
            <v>C</v>
          </cell>
          <cell r="N447">
            <v>1100</v>
          </cell>
          <cell r="P447" t="str">
            <v>A</v>
          </cell>
          <cell r="Q447" t="str">
            <v>SRT-PG-A-397</v>
          </cell>
          <cell r="R447">
            <v>284</v>
          </cell>
          <cell r="S447">
            <v>924.59</v>
          </cell>
          <cell r="T447">
            <v>107</v>
          </cell>
          <cell r="U447">
            <v>322.25</v>
          </cell>
          <cell r="V447">
            <v>107</v>
          </cell>
          <cell r="W447">
            <v>322.25</v>
          </cell>
          <cell r="X447" t="str">
            <v>C</v>
          </cell>
          <cell r="Y447">
            <v>1149.81</v>
          </cell>
          <cell r="Z447" t="str">
            <v>C</v>
          </cell>
          <cell r="AA447" t="str">
            <v>C</v>
          </cell>
          <cell r="AB447" t="str">
            <v>C</v>
          </cell>
          <cell r="AC447" t="str">
            <v>24AAXCS5585Q1Z2</v>
          </cell>
          <cell r="AE447" t="str">
            <v>GUJARAT</v>
          </cell>
          <cell r="AF447" t="str">
            <v>C</v>
          </cell>
          <cell r="AG447">
            <v>2000</v>
          </cell>
          <cell r="AH447" t="str">
            <v>Conform</v>
          </cell>
        </row>
        <row r="448">
          <cell r="E448" t="str">
            <v>N-460</v>
          </cell>
          <cell r="F448" t="str">
            <v>Shree Surya Solar Solution</v>
          </cell>
          <cell r="G448" t="str">
            <v>A</v>
          </cell>
          <cell r="H448" t="str">
            <v>A</v>
          </cell>
          <cell r="I448" t="str">
            <v>C</v>
          </cell>
          <cell r="J448" t="str">
            <v>Integrator</v>
          </cell>
          <cell r="K448" t="str">
            <v>Partnership firm</v>
          </cell>
          <cell r="L448" t="str">
            <v>None</v>
          </cell>
          <cell r="M448" t="str">
            <v>C</v>
          </cell>
          <cell r="N448">
            <v>265.25</v>
          </cell>
          <cell r="P448" t="str">
            <v>A</v>
          </cell>
          <cell r="Q448" t="str">
            <v>SRT-PG-B-433</v>
          </cell>
          <cell r="R448">
            <v>83</v>
          </cell>
          <cell r="S448">
            <v>345.81</v>
          </cell>
          <cell r="T448">
            <v>80</v>
          </cell>
          <cell r="U448">
            <v>330.96</v>
          </cell>
          <cell r="V448">
            <v>73</v>
          </cell>
          <cell r="W448">
            <v>295.56</v>
          </cell>
          <cell r="X448" t="str">
            <v>C</v>
          </cell>
          <cell r="Y448">
            <v>160.02000000000001</v>
          </cell>
          <cell r="Z448" t="str">
            <v>C</v>
          </cell>
          <cell r="AA448" t="str">
            <v>C</v>
          </cell>
          <cell r="AB448" t="str">
            <v>C</v>
          </cell>
          <cell r="AC448" t="str">
            <v>24ADBFS1247H1ZC</v>
          </cell>
          <cell r="AE448" t="str">
            <v>GUJARAT</v>
          </cell>
          <cell r="AF448" t="str">
            <v>C</v>
          </cell>
          <cell r="AG448">
            <v>600</v>
          </cell>
          <cell r="AH448" t="str">
            <v>Conform</v>
          </cell>
        </row>
        <row r="449">
          <cell r="E449" t="str">
            <v>N-461</v>
          </cell>
          <cell r="F449" t="str">
            <v>Shree Vishnu Sales Agency</v>
          </cell>
          <cell r="G449" t="str">
            <v>A</v>
          </cell>
          <cell r="H449" t="str">
            <v>A</v>
          </cell>
          <cell r="I449" t="str">
            <v>C</v>
          </cell>
          <cell r="J449" t="str">
            <v>Integrator</v>
          </cell>
          <cell r="K449" t="str">
            <v>Partnership firm</v>
          </cell>
          <cell r="L449" t="str">
            <v>None</v>
          </cell>
          <cell r="M449" t="str">
            <v>C</v>
          </cell>
          <cell r="N449">
            <v>207.02500000000001</v>
          </cell>
          <cell r="P449" t="str">
            <v>A</v>
          </cell>
          <cell r="Q449" t="str">
            <v>SRT-PG-B-431</v>
          </cell>
          <cell r="R449">
            <v>184</v>
          </cell>
          <cell r="S449">
            <v>588.29</v>
          </cell>
          <cell r="T449">
            <v>176</v>
          </cell>
          <cell r="U449">
            <v>561.53</v>
          </cell>
          <cell r="V449">
            <v>142</v>
          </cell>
          <cell r="W449">
            <v>456.69</v>
          </cell>
          <cell r="X449" t="str">
            <v>C</v>
          </cell>
          <cell r="Y449">
            <v>662.26</v>
          </cell>
          <cell r="Z449" t="str">
            <v>C</v>
          </cell>
          <cell r="AA449" t="str">
            <v>C</v>
          </cell>
          <cell r="AB449" t="str">
            <v>C</v>
          </cell>
          <cell r="AC449" t="str">
            <v>24ABYFS1424M1ZN</v>
          </cell>
          <cell r="AE449" t="str">
            <v>GUJARAT</v>
          </cell>
          <cell r="AF449" t="str">
            <v>C</v>
          </cell>
          <cell r="AG449">
            <v>750</v>
          </cell>
          <cell r="AH449" t="str">
            <v>Conform</v>
          </cell>
        </row>
        <row r="450">
          <cell r="E450" t="str">
            <v>N-462</v>
          </cell>
          <cell r="F450" t="str">
            <v>Shriji Energy</v>
          </cell>
          <cell r="G450" t="str">
            <v>B</v>
          </cell>
          <cell r="H450" t="str">
            <v>B</v>
          </cell>
          <cell r="I450" t="str">
            <v>C</v>
          </cell>
          <cell r="J450" t="str">
            <v>Integrator</v>
          </cell>
          <cell r="K450" t="str">
            <v>Sole Proprietor</v>
          </cell>
          <cell r="L450" t="str">
            <v>None</v>
          </cell>
          <cell r="M450" t="str">
            <v>C</v>
          </cell>
          <cell r="P450" t="str">
            <v>B</v>
          </cell>
          <cell r="Q450" t="str">
            <v>SRT-PG-</v>
          </cell>
          <cell r="X450" t="str">
            <v/>
          </cell>
          <cell r="Z450" t="str">
            <v>C</v>
          </cell>
          <cell r="AA450" t="str">
            <v>C</v>
          </cell>
          <cell r="AB450" t="str">
            <v>C</v>
          </cell>
          <cell r="AC450" t="str">
            <v>24BBTPP6584P1ZG</v>
          </cell>
          <cell r="AE450" t="str">
            <v>GUJARAT</v>
          </cell>
          <cell r="AF450" t="str">
            <v>C</v>
          </cell>
          <cell r="AG450">
            <v>450</v>
          </cell>
          <cell r="AH450" t="str">
            <v>Conform</v>
          </cell>
        </row>
        <row r="451">
          <cell r="E451" t="str">
            <v>N-463</v>
          </cell>
          <cell r="F451" t="str">
            <v>Shri Sai Electrical</v>
          </cell>
          <cell r="G451" t="str">
            <v>B</v>
          </cell>
          <cell r="H451" t="str">
            <v>B</v>
          </cell>
          <cell r="I451" t="str">
            <v>C</v>
          </cell>
          <cell r="J451" t="str">
            <v>Integrator</v>
          </cell>
          <cell r="K451" t="str">
            <v>Partnership firm</v>
          </cell>
          <cell r="L451" t="str">
            <v>None</v>
          </cell>
          <cell r="M451" t="str">
            <v>C</v>
          </cell>
          <cell r="N451">
            <v>174.84</v>
          </cell>
          <cell r="P451" t="str">
            <v>B</v>
          </cell>
          <cell r="Q451" t="str">
            <v>SRT-PG-B-075</v>
          </cell>
          <cell r="R451">
            <v>111</v>
          </cell>
          <cell r="S451">
            <v>333.98</v>
          </cell>
          <cell r="T451">
            <v>111</v>
          </cell>
          <cell r="U451">
            <v>333.98</v>
          </cell>
          <cell r="V451">
            <v>63</v>
          </cell>
          <cell r="W451">
            <v>174.84</v>
          </cell>
          <cell r="X451" t="str">
            <v>C</v>
          </cell>
          <cell r="AC451" t="str">
            <v>24ACRFS4803Q2ZE</v>
          </cell>
          <cell r="AE451" t="str">
            <v>GUJARAT</v>
          </cell>
          <cell r="AF451" t="str">
            <v>C</v>
          </cell>
          <cell r="AG451">
            <v>300</v>
          </cell>
          <cell r="AH451" t="str">
            <v>Conform</v>
          </cell>
        </row>
        <row r="452">
          <cell r="E452" t="str">
            <v>N-464</v>
          </cell>
          <cell r="F452" t="str">
            <v>Shree Ram Enterprise</v>
          </cell>
          <cell r="G452" t="str">
            <v>B</v>
          </cell>
          <cell r="H452" t="str">
            <v>B</v>
          </cell>
          <cell r="I452" t="str">
            <v>C</v>
          </cell>
          <cell r="J452" t="str">
            <v>Integrator</v>
          </cell>
          <cell r="K452" t="str">
            <v>Partnership firm</v>
          </cell>
          <cell r="L452" t="str">
            <v>None</v>
          </cell>
          <cell r="M452" t="str">
            <v>C</v>
          </cell>
          <cell r="N452">
            <v>139.88</v>
          </cell>
          <cell r="P452" t="str">
            <v>B</v>
          </cell>
          <cell r="Q452" t="str">
            <v>SRT-PG-B-355</v>
          </cell>
          <cell r="R452">
            <v>50</v>
          </cell>
          <cell r="S452">
            <v>143.18</v>
          </cell>
          <cell r="T452">
            <v>50</v>
          </cell>
          <cell r="U452">
            <v>143.18</v>
          </cell>
          <cell r="V452">
            <v>49</v>
          </cell>
          <cell r="W452">
            <v>139.88</v>
          </cell>
          <cell r="X452" t="str">
            <v>C</v>
          </cell>
          <cell r="AC452" t="str">
            <v>24BJAP50240J1ZI</v>
          </cell>
          <cell r="AE452" t="str">
            <v>GUJARAT</v>
          </cell>
          <cell r="AF452" t="str">
            <v>C</v>
          </cell>
          <cell r="AG452">
            <v>350</v>
          </cell>
          <cell r="AH452" t="str">
            <v>Conform</v>
          </cell>
        </row>
        <row r="453">
          <cell r="E453" t="str">
            <v>N-465</v>
          </cell>
          <cell r="F453" t="str">
            <v>Shyam Solar</v>
          </cell>
          <cell r="G453" t="str">
            <v>B</v>
          </cell>
          <cell r="H453" t="str">
            <v>B</v>
          </cell>
          <cell r="I453" t="str">
            <v>C</v>
          </cell>
          <cell r="J453" t="str">
            <v>Integrator</v>
          </cell>
          <cell r="K453" t="str">
            <v>Partnership firm</v>
          </cell>
          <cell r="L453" t="str">
            <v>None</v>
          </cell>
          <cell r="M453" t="str">
            <v>C</v>
          </cell>
          <cell r="P453" t="str">
            <v>B</v>
          </cell>
          <cell r="Q453" t="str">
            <v>SRT-PG-</v>
          </cell>
          <cell r="X453" t="str">
            <v>C</v>
          </cell>
          <cell r="AC453" t="str">
            <v>24AEAFS9950D1Z1</v>
          </cell>
          <cell r="AE453" t="str">
            <v>GUJARAT</v>
          </cell>
          <cell r="AF453" t="str">
            <v>C</v>
          </cell>
          <cell r="AG453">
            <v>800</v>
          </cell>
          <cell r="AH453" t="str">
            <v>Conform</v>
          </cell>
        </row>
        <row r="454">
          <cell r="E454" t="str">
            <v>N-466</v>
          </cell>
          <cell r="F454" t="str">
            <v>Shree Siddhnath Electric Stores</v>
          </cell>
          <cell r="G454" t="str">
            <v>B</v>
          </cell>
          <cell r="H454" t="str">
            <v>B</v>
          </cell>
          <cell r="I454" t="str">
            <v>C</v>
          </cell>
          <cell r="J454" t="str">
            <v>Integrator</v>
          </cell>
          <cell r="K454" t="str">
            <v>Sole Proprietor</v>
          </cell>
          <cell r="L454" t="str">
            <v>None</v>
          </cell>
          <cell r="M454" t="str">
            <v>C</v>
          </cell>
          <cell r="P454" t="str">
            <v>B</v>
          </cell>
          <cell r="Q454" t="str">
            <v>SRT-PG-</v>
          </cell>
          <cell r="X454" t="str">
            <v/>
          </cell>
          <cell r="AC454" t="str">
            <v>24ADWPK6818K1ZW</v>
          </cell>
          <cell r="AE454" t="str">
            <v>GUJARAT</v>
          </cell>
          <cell r="AF454" t="str">
            <v>C</v>
          </cell>
          <cell r="AG454">
            <v>500</v>
          </cell>
          <cell r="AH454" t="str">
            <v>Conform</v>
          </cell>
        </row>
        <row r="455">
          <cell r="E455" t="str">
            <v>N-467</v>
          </cell>
          <cell r="F455" t="str">
            <v>Simms Engineering Private Limited</v>
          </cell>
          <cell r="G455" t="str">
            <v>A</v>
          </cell>
          <cell r="H455" t="str">
            <v>A</v>
          </cell>
          <cell r="I455" t="str">
            <v>C</v>
          </cell>
          <cell r="J455" t="str">
            <v>Integrator</v>
          </cell>
          <cell r="K455" t="str">
            <v>Private Limited</v>
          </cell>
          <cell r="L455" t="str">
            <v>None</v>
          </cell>
          <cell r="M455" t="str">
            <v>C</v>
          </cell>
          <cell r="N455">
            <v>1137.67</v>
          </cell>
          <cell r="P455" t="str">
            <v>A</v>
          </cell>
          <cell r="Q455" t="str">
            <v>SRT-PG-A-048</v>
          </cell>
          <cell r="R455">
            <v>622</v>
          </cell>
          <cell r="S455">
            <v>2427.9699999999998</v>
          </cell>
          <cell r="T455">
            <v>404</v>
          </cell>
          <cell r="U455">
            <v>1563.21</v>
          </cell>
          <cell r="V455">
            <v>355</v>
          </cell>
          <cell r="W455">
            <v>1332.54</v>
          </cell>
          <cell r="X455" t="str">
            <v>C</v>
          </cell>
          <cell r="Y455">
            <v>1950.36</v>
          </cell>
          <cell r="Z455" t="str">
            <v>C</v>
          </cell>
          <cell r="AA455" t="str">
            <v>C</v>
          </cell>
          <cell r="AB455" t="str">
            <v>C</v>
          </cell>
          <cell r="AC455" t="str">
            <v>24AALCS6467A1ZR</v>
          </cell>
          <cell r="AE455" t="str">
            <v>GUJARAT</v>
          </cell>
          <cell r="AF455" t="str">
            <v>C</v>
          </cell>
          <cell r="AG455">
            <v>5000</v>
          </cell>
          <cell r="AH455" t="str">
            <v>Conform</v>
          </cell>
        </row>
        <row r="456">
          <cell r="E456" t="str">
            <v>N-468</v>
          </cell>
          <cell r="F456" t="str">
            <v>S K Enterprise</v>
          </cell>
          <cell r="G456" t="str">
            <v>B</v>
          </cell>
          <cell r="H456" t="str">
            <v>B</v>
          </cell>
          <cell r="I456" t="str">
            <v>C</v>
          </cell>
          <cell r="J456" t="str">
            <v>Integrator</v>
          </cell>
          <cell r="K456" t="str">
            <v>Sole Proprietor</v>
          </cell>
          <cell r="L456" t="str">
            <v>None</v>
          </cell>
          <cell r="M456" t="str">
            <v>C</v>
          </cell>
          <cell r="P456" t="str">
            <v>B</v>
          </cell>
          <cell r="Q456" t="str">
            <v>SRT-PG-</v>
          </cell>
          <cell r="X456" t="str">
            <v>C</v>
          </cell>
          <cell r="AC456" t="str">
            <v>24ADHFS1968H1ZU</v>
          </cell>
          <cell r="AE456" t="str">
            <v>GUJARAT</v>
          </cell>
          <cell r="AF456" t="str">
            <v>C</v>
          </cell>
          <cell r="AG456">
            <v>500</v>
          </cell>
          <cell r="AH456" t="str">
            <v>Conform</v>
          </cell>
        </row>
        <row r="457">
          <cell r="E457" t="str">
            <v>N-469</v>
          </cell>
          <cell r="F457" t="str">
            <v>Suryakamal Infra Private Limited</v>
          </cell>
          <cell r="G457" t="str">
            <v>A</v>
          </cell>
          <cell r="H457" t="str">
            <v>A</v>
          </cell>
          <cell r="I457" t="str">
            <v>C</v>
          </cell>
          <cell r="J457" t="str">
            <v>Integrator</v>
          </cell>
          <cell r="K457" t="str">
            <v>Private Limited</v>
          </cell>
          <cell r="L457" t="str">
            <v>None</v>
          </cell>
          <cell r="M457" t="str">
            <v>C</v>
          </cell>
          <cell r="N457">
            <v>2296.46</v>
          </cell>
          <cell r="P457" t="str">
            <v>A</v>
          </cell>
          <cell r="Q457" t="str">
            <v>SRT-PG-A-222</v>
          </cell>
          <cell r="R457">
            <v>464</v>
          </cell>
          <cell r="S457">
            <v>1636.66</v>
          </cell>
          <cell r="T457">
            <v>233</v>
          </cell>
          <cell r="U457">
            <v>857.82</v>
          </cell>
          <cell r="V457">
            <v>118</v>
          </cell>
          <cell r="W457">
            <v>447.41</v>
          </cell>
          <cell r="X457" t="str">
            <v>C</v>
          </cell>
          <cell r="Y457">
            <v>874.55</v>
          </cell>
          <cell r="Z457" t="str">
            <v>C</v>
          </cell>
          <cell r="AA457" t="str">
            <v>C</v>
          </cell>
          <cell r="AB457" t="str">
            <v>C</v>
          </cell>
          <cell r="AC457" t="str">
            <v>24AAVCS6863M1ZD</v>
          </cell>
          <cell r="AE457" t="str">
            <v>GUJARAT</v>
          </cell>
          <cell r="AF457" t="str">
            <v>C</v>
          </cell>
          <cell r="AG457">
            <v>2300</v>
          </cell>
          <cell r="AH457" t="str">
            <v>Conform</v>
          </cell>
        </row>
        <row r="458">
          <cell r="E458" t="str">
            <v>N-470</v>
          </cell>
          <cell r="F458" t="str">
            <v>Elios Energy</v>
          </cell>
          <cell r="G458" t="str">
            <v>B</v>
          </cell>
          <cell r="H458" t="str">
            <v>B</v>
          </cell>
          <cell r="I458" t="str">
            <v>C</v>
          </cell>
          <cell r="J458" t="str">
            <v>Integrator</v>
          </cell>
          <cell r="K458" t="str">
            <v>Partnership firm</v>
          </cell>
          <cell r="L458" t="str">
            <v>None</v>
          </cell>
          <cell r="M458" t="str">
            <v>C</v>
          </cell>
          <cell r="P458" t="str">
            <v>B</v>
          </cell>
          <cell r="Q458" t="str">
            <v>SRT-PG-</v>
          </cell>
          <cell r="X458" t="str">
            <v>C</v>
          </cell>
          <cell r="Z458" t="str">
            <v>C</v>
          </cell>
          <cell r="AA458" t="str">
            <v>C</v>
          </cell>
          <cell r="AB458" t="str">
            <v>C</v>
          </cell>
          <cell r="AC458" t="str">
            <v>24BVZPR4969L1ZA</v>
          </cell>
          <cell r="AE458" t="str">
            <v>GUJARAT</v>
          </cell>
          <cell r="AF458" t="str">
            <v>C</v>
          </cell>
          <cell r="AG458">
            <v>100</v>
          </cell>
          <cell r="AH458" t="str">
            <v>Conform</v>
          </cell>
        </row>
        <row r="459">
          <cell r="E459" t="str">
            <v>N-471</v>
          </cell>
          <cell r="F459" t="str">
            <v>Sky Power</v>
          </cell>
          <cell r="G459" t="str">
            <v>B</v>
          </cell>
          <cell r="H459" t="str">
            <v>B</v>
          </cell>
          <cell r="I459" t="str">
            <v>C</v>
          </cell>
          <cell r="J459" t="str">
            <v>Integrator</v>
          </cell>
          <cell r="K459" t="str">
            <v>Sole Proprietor</v>
          </cell>
          <cell r="L459" t="str">
            <v>None</v>
          </cell>
          <cell r="M459" t="str">
            <v>C</v>
          </cell>
          <cell r="N459">
            <v>267.92</v>
          </cell>
          <cell r="P459" t="str">
            <v>A</v>
          </cell>
          <cell r="Q459" t="str">
            <v>SRT-PG-B-024</v>
          </cell>
          <cell r="R459">
            <v>148</v>
          </cell>
          <cell r="S459">
            <v>465.35</v>
          </cell>
          <cell r="T459">
            <v>117</v>
          </cell>
          <cell r="U459">
            <v>352.14</v>
          </cell>
          <cell r="V459">
            <v>117</v>
          </cell>
          <cell r="W459">
            <v>352.14</v>
          </cell>
          <cell r="X459" t="str">
            <v>C</v>
          </cell>
          <cell r="Y459">
            <v>43.13</v>
          </cell>
          <cell r="Z459" t="str">
            <v>C</v>
          </cell>
          <cell r="AA459" t="str">
            <v>C</v>
          </cell>
          <cell r="AB459" t="str">
            <v>C</v>
          </cell>
          <cell r="AC459" t="str">
            <v>24CGLPP9223M1ZT</v>
          </cell>
          <cell r="AE459" t="str">
            <v>GUJARAT</v>
          </cell>
          <cell r="AF459" t="str">
            <v>C</v>
          </cell>
          <cell r="AG459">
            <v>700</v>
          </cell>
          <cell r="AH459" t="str">
            <v>Conform</v>
          </cell>
        </row>
        <row r="460">
          <cell r="E460" t="str">
            <v>N-472</v>
          </cell>
          <cell r="F460" t="str">
            <v>Sky Wings Solar Energy</v>
          </cell>
          <cell r="G460" t="str">
            <v>A</v>
          </cell>
          <cell r="H460" t="str">
            <v>B</v>
          </cell>
          <cell r="I460" t="str">
            <v>C</v>
          </cell>
          <cell r="J460" t="str">
            <v>Integrator</v>
          </cell>
          <cell r="K460" t="str">
            <v>Private Limited</v>
          </cell>
          <cell r="L460" t="str">
            <v>None</v>
          </cell>
          <cell r="M460" t="str">
            <v>C</v>
          </cell>
          <cell r="N460">
            <v>502.1</v>
          </cell>
          <cell r="P460" t="str">
            <v>A</v>
          </cell>
          <cell r="Q460" t="str">
            <v>SRT-PG-A-326</v>
          </cell>
          <cell r="R460">
            <v>327</v>
          </cell>
          <cell r="S460">
            <v>1239.07</v>
          </cell>
          <cell r="T460">
            <v>285</v>
          </cell>
          <cell r="U460">
            <v>1081.28</v>
          </cell>
          <cell r="V460">
            <v>231</v>
          </cell>
          <cell r="W460">
            <v>835.38</v>
          </cell>
          <cell r="X460" t="str">
            <v>C</v>
          </cell>
          <cell r="Y460">
            <v>161.97</v>
          </cell>
          <cell r="Z460" t="str">
            <v>C</v>
          </cell>
          <cell r="AA460" t="str">
            <v>C</v>
          </cell>
          <cell r="AB460" t="str">
            <v>C</v>
          </cell>
          <cell r="AC460" t="str">
            <v>24ADOFS1553M1ZN</v>
          </cell>
          <cell r="AE460" t="str">
            <v>GUJARAT</v>
          </cell>
          <cell r="AF460" t="str">
            <v>C</v>
          </cell>
          <cell r="AG460">
            <v>5000</v>
          </cell>
          <cell r="AH460" t="str">
            <v>Conform</v>
          </cell>
        </row>
        <row r="461">
          <cell r="E461" t="str">
            <v>N-473</v>
          </cell>
          <cell r="F461" t="str">
            <v>System Level Solutions (India) Pvt. Ltd.</v>
          </cell>
          <cell r="G461" t="str">
            <v>B</v>
          </cell>
          <cell r="H461" t="str">
            <v>B</v>
          </cell>
          <cell r="I461" t="str">
            <v>C</v>
          </cell>
          <cell r="J461" t="str">
            <v>Integrator</v>
          </cell>
          <cell r="K461" t="str">
            <v>Private Limited</v>
          </cell>
          <cell r="L461" t="str">
            <v>None</v>
          </cell>
          <cell r="M461" t="str">
            <v>C</v>
          </cell>
          <cell r="O461">
            <v>100</v>
          </cell>
          <cell r="P461" t="str">
            <v>B</v>
          </cell>
          <cell r="Q461" t="str">
            <v>SRT-PG-B-215</v>
          </cell>
          <cell r="R461">
            <v>129</v>
          </cell>
          <cell r="S461">
            <v>520.95000000000005</v>
          </cell>
          <cell r="T461">
            <v>125</v>
          </cell>
          <cell r="U461">
            <v>505.2</v>
          </cell>
          <cell r="V461">
            <v>125</v>
          </cell>
          <cell r="W461">
            <v>505.2</v>
          </cell>
          <cell r="X461" t="str">
            <v>C</v>
          </cell>
          <cell r="Y461">
            <v>4513.4399999999996</v>
          </cell>
          <cell r="Z461" t="str">
            <v>C</v>
          </cell>
          <cell r="AA461" t="str">
            <v>C</v>
          </cell>
          <cell r="AB461" t="str">
            <v>C</v>
          </cell>
          <cell r="AC461" t="str">
            <v>24AAFCS7688J1ZQ</v>
          </cell>
          <cell r="AE461" t="str">
            <v>GUJARAT</v>
          </cell>
          <cell r="AF461" t="str">
            <v>C</v>
          </cell>
          <cell r="AG461">
            <v>100</v>
          </cell>
          <cell r="AH461" t="str">
            <v>Conform</v>
          </cell>
        </row>
        <row r="462">
          <cell r="E462" t="str">
            <v>N-474</v>
          </cell>
          <cell r="F462" t="str">
            <v>Silver Engineering Company</v>
          </cell>
          <cell r="G462" t="str">
            <v>A</v>
          </cell>
          <cell r="H462" t="str">
            <v>A</v>
          </cell>
          <cell r="I462" t="str">
            <v>C</v>
          </cell>
          <cell r="J462" t="str">
            <v>Integrator</v>
          </cell>
          <cell r="K462" t="str">
            <v>Partnership firm</v>
          </cell>
          <cell r="L462" t="str">
            <v>None</v>
          </cell>
          <cell r="M462" t="str">
            <v>C</v>
          </cell>
          <cell r="N462">
            <v>251.46</v>
          </cell>
          <cell r="P462" t="str">
            <v>A</v>
          </cell>
          <cell r="Q462" t="str">
            <v>SRT-PG-A-049</v>
          </cell>
          <cell r="R462">
            <v>396</v>
          </cell>
          <cell r="S462">
            <v>1605.12</v>
          </cell>
          <cell r="T462">
            <v>389</v>
          </cell>
          <cell r="U462">
            <v>1583.34</v>
          </cell>
          <cell r="V462">
            <v>194</v>
          </cell>
          <cell r="W462">
            <v>759.66</v>
          </cell>
          <cell r="X462" t="str">
            <v>C</v>
          </cell>
          <cell r="Y462">
            <v>17969.47</v>
          </cell>
          <cell r="Z462" t="str">
            <v>C</v>
          </cell>
          <cell r="AA462" t="str">
            <v>C</v>
          </cell>
          <cell r="AB462" t="str">
            <v>C</v>
          </cell>
          <cell r="AC462" t="str">
            <v>24AAHFS4921PIZO</v>
          </cell>
          <cell r="AE462" t="str">
            <v>GUJARAT</v>
          </cell>
          <cell r="AF462" t="str">
            <v>C</v>
          </cell>
          <cell r="AG462">
            <v>3000</v>
          </cell>
          <cell r="AH462" t="str">
            <v>Conform</v>
          </cell>
        </row>
        <row r="463">
          <cell r="E463" t="str">
            <v>N-475</v>
          </cell>
          <cell r="F463" t="str">
            <v>Smile Sun Energy</v>
          </cell>
          <cell r="G463" t="str">
            <v>A</v>
          </cell>
          <cell r="H463" t="str">
            <v>B</v>
          </cell>
          <cell r="I463" t="str">
            <v>C</v>
          </cell>
          <cell r="J463" t="str">
            <v>Integrator</v>
          </cell>
          <cell r="K463" t="str">
            <v>Sole Proprietor</v>
          </cell>
          <cell r="L463" t="str">
            <v>None</v>
          </cell>
          <cell r="M463" t="str">
            <v>C</v>
          </cell>
          <cell r="N463">
            <v>402</v>
          </cell>
          <cell r="P463" t="str">
            <v>A</v>
          </cell>
          <cell r="Q463" t="str">
            <v>SRT-PG-A-012</v>
          </cell>
          <cell r="R463">
            <v>280</v>
          </cell>
          <cell r="S463">
            <v>870.9</v>
          </cell>
          <cell r="T463">
            <v>275</v>
          </cell>
          <cell r="U463">
            <v>855.9</v>
          </cell>
          <cell r="V463">
            <v>203</v>
          </cell>
          <cell r="W463">
            <v>643</v>
          </cell>
          <cell r="X463" t="str">
            <v>C</v>
          </cell>
          <cell r="Y463">
            <v>120.58</v>
          </cell>
          <cell r="Z463">
            <v>0</v>
          </cell>
          <cell r="AA463">
            <v>0</v>
          </cell>
          <cell r="AB463">
            <v>0</v>
          </cell>
          <cell r="AC463" t="str">
            <v>24AJPPP1929D1Z6</v>
          </cell>
          <cell r="AE463" t="str">
            <v>GUJARAT</v>
          </cell>
          <cell r="AF463" t="str">
            <v>C</v>
          </cell>
          <cell r="AG463">
            <v>500</v>
          </cell>
          <cell r="AH463" t="str">
            <v>Conform</v>
          </cell>
        </row>
        <row r="464">
          <cell r="E464" t="str">
            <v>N-476</v>
          </cell>
          <cell r="F464" t="str">
            <v>Smit Engineering Solution</v>
          </cell>
          <cell r="G464" t="str">
            <v>B</v>
          </cell>
          <cell r="H464" t="str">
            <v>B</v>
          </cell>
          <cell r="I464" t="str">
            <v>C</v>
          </cell>
          <cell r="J464" t="str">
            <v>Integrator</v>
          </cell>
          <cell r="K464" t="str">
            <v>Partnership firm</v>
          </cell>
          <cell r="L464" t="str">
            <v>None</v>
          </cell>
          <cell r="M464" t="str">
            <v>C</v>
          </cell>
          <cell r="N464">
            <v>246.09</v>
          </cell>
          <cell r="P464" t="str">
            <v>A</v>
          </cell>
          <cell r="Q464" t="str">
            <v>SRT-PG-B-025</v>
          </cell>
          <cell r="R464">
            <v>130</v>
          </cell>
          <cell r="S464">
            <v>467.48</v>
          </cell>
          <cell r="T464">
            <v>128</v>
          </cell>
          <cell r="U464">
            <v>460.33</v>
          </cell>
          <cell r="V464">
            <v>117</v>
          </cell>
          <cell r="W464">
            <v>413.21</v>
          </cell>
          <cell r="X464" t="str">
            <v>C</v>
          </cell>
          <cell r="AC464" t="str">
            <v>24ADWFS7214A1ZB</v>
          </cell>
          <cell r="AE464" t="str">
            <v>GUJARAT</v>
          </cell>
          <cell r="AF464" t="str">
            <v>C</v>
          </cell>
          <cell r="AG464">
            <v>500</v>
          </cell>
          <cell r="AH464" t="str">
            <v>Conform</v>
          </cell>
        </row>
        <row r="465">
          <cell r="E465" t="str">
            <v>N-477</v>
          </cell>
          <cell r="F465" t="str">
            <v>Snk Technologies</v>
          </cell>
          <cell r="G465" t="str">
            <v>B</v>
          </cell>
          <cell r="H465" t="str">
            <v>B</v>
          </cell>
          <cell r="I465" t="str">
            <v>C</v>
          </cell>
          <cell r="J465" t="str">
            <v>Consent</v>
          </cell>
          <cell r="K465" t="str">
            <v>Sole Proprietor</v>
          </cell>
          <cell r="L465" t="str">
            <v>None</v>
          </cell>
          <cell r="M465" t="str">
            <v>C</v>
          </cell>
          <cell r="O465">
            <v>990</v>
          </cell>
          <cell r="P465" t="str">
            <v>B</v>
          </cell>
          <cell r="X465" t="str">
            <v>Not applicable</v>
          </cell>
          <cell r="AC465" t="str">
            <v>24BKJPB9998L1ZD</v>
          </cell>
          <cell r="AE465" t="str">
            <v>GUJARAT</v>
          </cell>
          <cell r="AF465" t="str">
            <v>C</v>
          </cell>
          <cell r="AG465">
            <v>700</v>
          </cell>
          <cell r="AH465" t="str">
            <v>Conform</v>
          </cell>
        </row>
        <row r="466">
          <cell r="E466" t="str">
            <v>N-478</v>
          </cell>
          <cell r="F466" t="str">
            <v>Soham Engineering</v>
          </cell>
          <cell r="G466" t="str">
            <v>A</v>
          </cell>
          <cell r="H466" t="str">
            <v>A</v>
          </cell>
          <cell r="I466" t="str">
            <v>C</v>
          </cell>
          <cell r="J466" t="str">
            <v>Integrator</v>
          </cell>
          <cell r="K466" t="str">
            <v>Sole Proprietor</v>
          </cell>
          <cell r="L466" t="str">
            <v>None</v>
          </cell>
          <cell r="M466" t="str">
            <v>C</v>
          </cell>
          <cell r="N466">
            <v>212.85</v>
          </cell>
          <cell r="P466" t="str">
            <v>A</v>
          </cell>
          <cell r="Q466" t="str">
            <v>SRT-PG-B-076</v>
          </cell>
          <cell r="R466">
            <v>157</v>
          </cell>
          <cell r="S466">
            <v>526.02</v>
          </cell>
          <cell r="T466">
            <v>154</v>
          </cell>
          <cell r="U466">
            <v>517.11</v>
          </cell>
          <cell r="V466">
            <v>125</v>
          </cell>
          <cell r="W466">
            <v>414.81</v>
          </cell>
          <cell r="X466" t="str">
            <v>C</v>
          </cell>
          <cell r="Y466">
            <v>294.88</v>
          </cell>
          <cell r="Z466" t="str">
            <v>C</v>
          </cell>
          <cell r="AA466" t="str">
            <v>C</v>
          </cell>
          <cell r="AB466" t="str">
            <v>C</v>
          </cell>
          <cell r="AC466" t="str">
            <v>24AHTPH6668P1ZC</v>
          </cell>
          <cell r="AE466" t="str">
            <v>GUJARAT</v>
          </cell>
          <cell r="AF466" t="str">
            <v>C</v>
          </cell>
          <cell r="AG466">
            <v>1500</v>
          </cell>
          <cell r="AH466" t="str">
            <v>Conform</v>
          </cell>
        </row>
        <row r="467">
          <cell r="E467" t="str">
            <v>N-479</v>
          </cell>
          <cell r="F467" t="str">
            <v>Soham Techno Solutions</v>
          </cell>
          <cell r="G467" t="str">
            <v>B</v>
          </cell>
          <cell r="H467" t="str">
            <v>B</v>
          </cell>
          <cell r="I467" t="str">
            <v>C</v>
          </cell>
          <cell r="J467" t="str">
            <v>Integrator</v>
          </cell>
          <cell r="K467" t="str">
            <v>Sole Proprietor</v>
          </cell>
          <cell r="L467" t="str">
            <v>None</v>
          </cell>
          <cell r="M467" t="str">
            <v>C</v>
          </cell>
          <cell r="N467">
            <v>216.07499999999999</v>
          </cell>
          <cell r="P467" t="str">
            <v>A</v>
          </cell>
          <cell r="Q467" t="str">
            <v>SRT-PG-B-234</v>
          </cell>
          <cell r="R467">
            <v>120</v>
          </cell>
          <cell r="S467">
            <v>509.52</v>
          </cell>
          <cell r="T467">
            <v>97</v>
          </cell>
          <cell r="U467">
            <v>382.23</v>
          </cell>
          <cell r="V467">
            <v>54</v>
          </cell>
          <cell r="W467">
            <v>215.86</v>
          </cell>
          <cell r="X467" t="str">
            <v>C</v>
          </cell>
          <cell r="AC467" t="str">
            <v>24AAHHP101902Z0</v>
          </cell>
          <cell r="AE467" t="str">
            <v>GUJARAT</v>
          </cell>
          <cell r="AF467" t="str">
            <v>C</v>
          </cell>
          <cell r="AG467">
            <v>500</v>
          </cell>
          <cell r="AH467" t="str">
            <v>Conform</v>
          </cell>
        </row>
        <row r="468">
          <cell r="E468" t="str">
            <v>N-480</v>
          </cell>
          <cell r="F468" t="str">
            <v>Solarace</v>
          </cell>
          <cell r="G468" t="str">
            <v>B</v>
          </cell>
          <cell r="H468" t="str">
            <v>B</v>
          </cell>
          <cell r="I468" t="str">
            <v>C</v>
          </cell>
          <cell r="J468" t="str">
            <v>Integrator</v>
          </cell>
          <cell r="K468" t="str">
            <v>Sole Proprietor</v>
          </cell>
          <cell r="L468" t="str">
            <v>None</v>
          </cell>
          <cell r="M468" t="str">
            <v>C</v>
          </cell>
          <cell r="N468">
            <v>262.93</v>
          </cell>
          <cell r="P468" t="str">
            <v>A</v>
          </cell>
          <cell r="Q468" t="str">
            <v>SRT-PG-B-253</v>
          </cell>
          <cell r="R468">
            <v>57</v>
          </cell>
          <cell r="S468">
            <v>262.93</v>
          </cell>
          <cell r="T468">
            <v>57</v>
          </cell>
          <cell r="U468">
            <v>262.93</v>
          </cell>
          <cell r="V468">
            <v>37</v>
          </cell>
          <cell r="W468">
            <v>170.16</v>
          </cell>
          <cell r="X468" t="str">
            <v>C</v>
          </cell>
          <cell r="Y468">
            <v>3.62</v>
          </cell>
          <cell r="AB468" t="str">
            <v>C</v>
          </cell>
          <cell r="AC468" t="str">
            <v>24ASFPV1887K1Z4</v>
          </cell>
          <cell r="AE468" t="str">
            <v>GUJARAT</v>
          </cell>
          <cell r="AF468" t="str">
            <v>C</v>
          </cell>
          <cell r="AG468">
            <v>1000</v>
          </cell>
          <cell r="AH468" t="str">
            <v>Conform</v>
          </cell>
        </row>
        <row r="469">
          <cell r="E469" t="str">
            <v>N-481</v>
          </cell>
          <cell r="F469" t="str">
            <v>Solar Clean Energy</v>
          </cell>
          <cell r="G469" t="str">
            <v>A</v>
          </cell>
          <cell r="H469" t="str">
            <v>A</v>
          </cell>
          <cell r="I469" t="str">
            <v>C</v>
          </cell>
          <cell r="J469" t="str">
            <v>Integrator</v>
          </cell>
          <cell r="K469" t="str">
            <v>Partnership firm</v>
          </cell>
          <cell r="L469" t="str">
            <v>None</v>
          </cell>
          <cell r="M469" t="str">
            <v>C</v>
          </cell>
          <cell r="N469">
            <v>520.46</v>
          </cell>
          <cell r="P469" t="str">
            <v>A</v>
          </cell>
          <cell r="Q469" t="str">
            <v>SRT-PG-A-109</v>
          </cell>
          <cell r="R469">
            <v>439</v>
          </cell>
          <cell r="S469">
            <v>2026.63</v>
          </cell>
          <cell r="T469">
            <v>428</v>
          </cell>
          <cell r="U469">
            <v>1966.71</v>
          </cell>
          <cell r="V469">
            <v>273</v>
          </cell>
          <cell r="W469">
            <v>1269.8</v>
          </cell>
          <cell r="X469" t="str">
            <v>C</v>
          </cell>
          <cell r="Y469">
            <v>302.2</v>
          </cell>
          <cell r="Z469" t="str">
            <v>C</v>
          </cell>
          <cell r="AA469" t="str">
            <v>C</v>
          </cell>
          <cell r="AB469" t="str">
            <v>C</v>
          </cell>
          <cell r="AC469" t="str">
            <v>24ACYFS9667F1Z7</v>
          </cell>
          <cell r="AE469" t="str">
            <v>GUJARAT</v>
          </cell>
          <cell r="AF469" t="str">
            <v>C</v>
          </cell>
          <cell r="AG469">
            <v>2000</v>
          </cell>
          <cell r="AH469" t="str">
            <v>Conform</v>
          </cell>
        </row>
        <row r="470">
          <cell r="E470" t="str">
            <v>N-482</v>
          </cell>
          <cell r="F470" t="str">
            <v>Solar Earth</v>
          </cell>
          <cell r="G470" t="str">
            <v>B</v>
          </cell>
          <cell r="H470" t="str">
            <v>B</v>
          </cell>
          <cell r="I470" t="str">
            <v>C</v>
          </cell>
          <cell r="J470" t="str">
            <v>Integrator</v>
          </cell>
          <cell r="K470" t="str">
            <v>Partnership firm</v>
          </cell>
          <cell r="L470" t="str">
            <v>None</v>
          </cell>
          <cell r="M470" t="str">
            <v>C</v>
          </cell>
          <cell r="N470">
            <v>226.05</v>
          </cell>
          <cell r="P470" t="str">
            <v>A</v>
          </cell>
          <cell r="Q470" t="str">
            <v>SRT-PG-B-293</v>
          </cell>
          <cell r="R470">
            <v>63</v>
          </cell>
          <cell r="S470">
            <v>227.54</v>
          </cell>
          <cell r="T470">
            <v>63</v>
          </cell>
          <cell r="U470">
            <v>227.54</v>
          </cell>
          <cell r="V470">
            <v>52</v>
          </cell>
          <cell r="W470">
            <v>182.66</v>
          </cell>
          <cell r="X470" t="str">
            <v>C</v>
          </cell>
          <cell r="AB470" t="str">
            <v>C</v>
          </cell>
          <cell r="AC470" t="str">
            <v>24ADVFS1971N1Z8</v>
          </cell>
          <cell r="AE470" t="str">
            <v>GUJARAT</v>
          </cell>
          <cell r="AF470" t="str">
            <v>C</v>
          </cell>
          <cell r="AG470">
            <v>1000</v>
          </cell>
          <cell r="AH470" t="str">
            <v>Conform</v>
          </cell>
        </row>
        <row r="471">
          <cell r="E471" t="str">
            <v>N-483</v>
          </cell>
          <cell r="F471" t="str">
            <v>Solar Edge</v>
          </cell>
          <cell r="G471" t="str">
            <v>B</v>
          </cell>
          <cell r="H471" t="str">
            <v>B</v>
          </cell>
          <cell r="I471" t="str">
            <v>C</v>
          </cell>
          <cell r="J471" t="str">
            <v>Integrator</v>
          </cell>
          <cell r="K471" t="str">
            <v>Partnership firm</v>
          </cell>
          <cell r="L471" t="str">
            <v>None</v>
          </cell>
          <cell r="M471" t="str">
            <v>C</v>
          </cell>
          <cell r="N471">
            <v>243.48</v>
          </cell>
          <cell r="P471" t="str">
            <v>A</v>
          </cell>
          <cell r="Q471" t="str">
            <v>SRT-PG-B-110</v>
          </cell>
          <cell r="R471">
            <v>104</v>
          </cell>
          <cell r="S471">
            <v>516.91999999999996</v>
          </cell>
          <cell r="T471">
            <v>99</v>
          </cell>
          <cell r="U471">
            <v>496.78</v>
          </cell>
          <cell r="V471">
            <v>81</v>
          </cell>
          <cell r="W471">
            <v>411.79</v>
          </cell>
          <cell r="X471" t="str">
            <v>C</v>
          </cell>
          <cell r="AB471" t="str">
            <v>C</v>
          </cell>
          <cell r="AC471" t="str">
            <v>24ADQFS3569M1Z9</v>
          </cell>
          <cell r="AE471" t="str">
            <v>GUJARAT</v>
          </cell>
          <cell r="AF471" t="str">
            <v>C</v>
          </cell>
          <cell r="AG471">
            <v>1000</v>
          </cell>
          <cell r="AH471" t="str">
            <v>Conform</v>
          </cell>
        </row>
        <row r="472">
          <cell r="E472" t="str">
            <v>N-484</v>
          </cell>
          <cell r="F472" t="str">
            <v>Solar Energy Solution</v>
          </cell>
          <cell r="G472" t="str">
            <v>B</v>
          </cell>
          <cell r="H472" t="str">
            <v>B</v>
          </cell>
          <cell r="I472" t="str">
            <v>C</v>
          </cell>
          <cell r="J472" t="str">
            <v>Consent</v>
          </cell>
          <cell r="K472" t="str">
            <v>Partnership firm</v>
          </cell>
          <cell r="L472" t="str">
            <v>None</v>
          </cell>
          <cell r="M472" t="str">
            <v>C</v>
          </cell>
          <cell r="P472" t="str">
            <v>B</v>
          </cell>
          <cell r="X472" t="str">
            <v>Not applicable</v>
          </cell>
          <cell r="AC472" t="str">
            <v>24AEEFS1226G1ZE</v>
          </cell>
          <cell r="AE472" t="str">
            <v>GUJARAT</v>
          </cell>
          <cell r="AF472" t="str">
            <v>C</v>
          </cell>
          <cell r="AG472">
            <v>1900</v>
          </cell>
          <cell r="AH472" t="str">
            <v>Conform</v>
          </cell>
        </row>
        <row r="473">
          <cell r="E473" t="str">
            <v>N-485</v>
          </cell>
          <cell r="F473" t="str">
            <v>Solar Energy</v>
          </cell>
          <cell r="G473" t="str">
            <v>B</v>
          </cell>
          <cell r="H473" t="str">
            <v>B</v>
          </cell>
          <cell r="I473" t="str">
            <v>C</v>
          </cell>
          <cell r="J473" t="str">
            <v>Integrator</v>
          </cell>
          <cell r="K473" t="str">
            <v>Sole Proprietor</v>
          </cell>
          <cell r="L473" t="str">
            <v>None</v>
          </cell>
          <cell r="M473" t="str">
            <v>C</v>
          </cell>
          <cell r="N473">
            <v>95.78</v>
          </cell>
          <cell r="P473" t="str">
            <v>B</v>
          </cell>
          <cell r="Q473" t="str">
            <v>SRT-PG-B-081</v>
          </cell>
          <cell r="R473">
            <v>159</v>
          </cell>
          <cell r="S473">
            <v>576.1</v>
          </cell>
          <cell r="T473">
            <v>159</v>
          </cell>
          <cell r="U473">
            <v>576.1</v>
          </cell>
          <cell r="V473">
            <v>115</v>
          </cell>
          <cell r="W473">
            <v>408.29</v>
          </cell>
          <cell r="X473" t="str">
            <v>C</v>
          </cell>
          <cell r="AB473" t="str">
            <v>C</v>
          </cell>
          <cell r="AC473" t="str">
            <v>24AJDPG4527C1ZT</v>
          </cell>
          <cell r="AE473" t="str">
            <v>GUJARAT</v>
          </cell>
          <cell r="AF473" t="str">
            <v>C</v>
          </cell>
          <cell r="AG473">
            <v>1000</v>
          </cell>
          <cell r="AH473" t="str">
            <v>Conform</v>
          </cell>
        </row>
        <row r="474">
          <cell r="E474" t="str">
            <v>N-486</v>
          </cell>
          <cell r="F474" t="str">
            <v>Solar Force</v>
          </cell>
          <cell r="G474" t="str">
            <v>B</v>
          </cell>
          <cell r="H474" t="str">
            <v>B</v>
          </cell>
          <cell r="I474" t="str">
            <v>C</v>
          </cell>
          <cell r="J474" t="str">
            <v>Consent</v>
          </cell>
          <cell r="K474" t="str">
            <v>Sole Proprietor</v>
          </cell>
          <cell r="L474" t="str">
            <v>None</v>
          </cell>
          <cell r="M474" t="str">
            <v>C</v>
          </cell>
          <cell r="P474" t="str">
            <v>B</v>
          </cell>
          <cell r="X474" t="str">
            <v>Not applicable</v>
          </cell>
          <cell r="AB474" t="str">
            <v>C</v>
          </cell>
          <cell r="AC474" t="str">
            <v>24AFBPP8957M1ZQ</v>
          </cell>
          <cell r="AE474" t="str">
            <v>GUJARAT</v>
          </cell>
          <cell r="AF474" t="str">
            <v>C</v>
          </cell>
          <cell r="AG474">
            <v>500</v>
          </cell>
          <cell r="AH474" t="str">
            <v>Conform</v>
          </cell>
        </row>
        <row r="475">
          <cell r="E475" t="str">
            <v>N-487</v>
          </cell>
          <cell r="F475" t="str">
            <v>Solaris 360</v>
          </cell>
          <cell r="G475" t="str">
            <v>B</v>
          </cell>
          <cell r="H475" t="str">
            <v>B</v>
          </cell>
          <cell r="I475" t="str">
            <v>C</v>
          </cell>
          <cell r="J475" t="str">
            <v>Integrator</v>
          </cell>
          <cell r="K475" t="str">
            <v>Sole Proprietor</v>
          </cell>
          <cell r="L475" t="str">
            <v>None</v>
          </cell>
          <cell r="M475" t="str">
            <v>C</v>
          </cell>
          <cell r="N475">
            <v>95.04</v>
          </cell>
          <cell r="P475" t="str">
            <v>B</v>
          </cell>
          <cell r="Q475" t="str">
            <v>SRT-PG-B-254</v>
          </cell>
          <cell r="R475">
            <v>54</v>
          </cell>
          <cell r="S475">
            <v>226.05</v>
          </cell>
          <cell r="T475">
            <v>51</v>
          </cell>
          <cell r="U475">
            <v>215.49</v>
          </cell>
          <cell r="V475">
            <v>22</v>
          </cell>
          <cell r="W475">
            <v>95.04</v>
          </cell>
          <cell r="X475" t="str">
            <v>C</v>
          </cell>
          <cell r="AB475" t="str">
            <v>C</v>
          </cell>
          <cell r="AC475" t="str">
            <v>24A00PM6695P1ZU</v>
          </cell>
          <cell r="AE475" t="str">
            <v>GUJARAT</v>
          </cell>
          <cell r="AF475" t="str">
            <v>C</v>
          </cell>
          <cell r="AG475">
            <v>500</v>
          </cell>
          <cell r="AH475" t="str">
            <v>Conform</v>
          </cell>
        </row>
        <row r="476">
          <cell r="E476" t="str">
            <v>N-488</v>
          </cell>
          <cell r="F476" t="str">
            <v>Solarium Green Energy Llp</v>
          </cell>
          <cell r="G476" t="str">
            <v>A</v>
          </cell>
          <cell r="H476" t="str">
            <v>A</v>
          </cell>
          <cell r="I476" t="str">
            <v>C</v>
          </cell>
          <cell r="J476" t="str">
            <v>Manufacturer</v>
          </cell>
          <cell r="K476" t="str">
            <v>Limited Liability Partnership</v>
          </cell>
          <cell r="L476" t="str">
            <v>None</v>
          </cell>
          <cell r="M476" t="str">
            <v>C</v>
          </cell>
          <cell r="N476">
            <v>3359.3</v>
          </cell>
          <cell r="P476" t="str">
            <v>A</v>
          </cell>
          <cell r="Q476" t="str">
            <v>SRT-PG-A-262</v>
          </cell>
          <cell r="R476">
            <v>1376</v>
          </cell>
          <cell r="S476">
            <v>4999.79</v>
          </cell>
          <cell r="T476">
            <v>1308</v>
          </cell>
          <cell r="U476">
            <v>4740.07</v>
          </cell>
          <cell r="V476">
            <v>954</v>
          </cell>
          <cell r="W476">
            <v>3359.3</v>
          </cell>
          <cell r="X476" t="str">
            <v>C</v>
          </cell>
          <cell r="Y476">
            <v>2208.94</v>
          </cell>
          <cell r="Z476" t="str">
            <v>C</v>
          </cell>
          <cell r="AA476" t="str">
            <v>C</v>
          </cell>
          <cell r="AB476" t="str">
            <v>C</v>
          </cell>
          <cell r="AC476" t="str">
            <v>24ACYFS5805R1Z2</v>
          </cell>
          <cell r="AE476" t="str">
            <v>GUJARAT</v>
          </cell>
          <cell r="AF476" t="str">
            <v>C</v>
          </cell>
          <cell r="AG476">
            <v>7000</v>
          </cell>
          <cell r="AH476" t="str">
            <v>Conform</v>
          </cell>
        </row>
        <row r="477">
          <cell r="E477" t="str">
            <v>N-489</v>
          </cell>
          <cell r="F477" t="str">
            <v>Solarize Renewables Private Limited</v>
          </cell>
          <cell r="G477" t="str">
            <v>A</v>
          </cell>
          <cell r="H477" t="str">
            <v>B</v>
          </cell>
          <cell r="I477" t="str">
            <v>C</v>
          </cell>
          <cell r="J477" t="str">
            <v>Integrator</v>
          </cell>
          <cell r="K477" t="str">
            <v>Private Limited</v>
          </cell>
          <cell r="L477" t="str">
            <v>None</v>
          </cell>
          <cell r="M477" t="str">
            <v>C</v>
          </cell>
          <cell r="N477">
            <v>248.875</v>
          </cell>
          <cell r="P477" t="str">
            <v>A</v>
          </cell>
          <cell r="Q477" t="str">
            <v>SRT-PG-A-381</v>
          </cell>
          <cell r="R477">
            <v>104</v>
          </cell>
          <cell r="S477">
            <v>411.68</v>
          </cell>
          <cell r="T477">
            <v>97</v>
          </cell>
          <cell r="U477">
            <v>386.4</v>
          </cell>
          <cell r="V477">
            <v>73</v>
          </cell>
          <cell r="W477">
            <v>278.02999999999997</v>
          </cell>
          <cell r="X477" t="str">
            <v>C</v>
          </cell>
          <cell r="Y477">
            <v>82.91</v>
          </cell>
          <cell r="Z477" t="str">
            <v>C</v>
          </cell>
          <cell r="AA477" t="str">
            <v>C</v>
          </cell>
          <cell r="AB477" t="str">
            <v>C</v>
          </cell>
          <cell r="AC477" t="str">
            <v>24AAKCM2304C123</v>
          </cell>
          <cell r="AE477" t="str">
            <v>GUJARAT</v>
          </cell>
          <cell r="AF477" t="str">
            <v>C</v>
          </cell>
          <cell r="AG477">
            <v>3000</v>
          </cell>
          <cell r="AH477" t="str">
            <v>Conform</v>
          </cell>
        </row>
        <row r="478">
          <cell r="E478" t="str">
            <v>N-490</v>
          </cell>
          <cell r="F478" t="str">
            <v>Solarplus Energy Solutions</v>
          </cell>
          <cell r="G478" t="str">
            <v>B</v>
          </cell>
          <cell r="H478" t="str">
            <v>B</v>
          </cell>
          <cell r="I478" t="str">
            <v>C</v>
          </cell>
          <cell r="J478" t="str">
            <v>Consent</v>
          </cell>
          <cell r="K478" t="str">
            <v>Sole Proprietor</v>
          </cell>
          <cell r="L478" t="str">
            <v>None</v>
          </cell>
          <cell r="M478" t="str">
            <v>C</v>
          </cell>
          <cell r="P478" t="str">
            <v>B</v>
          </cell>
          <cell r="X478" t="str">
            <v>Not applicable</v>
          </cell>
          <cell r="AB478" t="str">
            <v>C</v>
          </cell>
          <cell r="AC478" t="str">
            <v>24ABAPM5686P1Z2</v>
          </cell>
          <cell r="AE478" t="str">
            <v>GUJARAT</v>
          </cell>
          <cell r="AF478" t="str">
            <v>C</v>
          </cell>
          <cell r="AG478">
            <v>600</v>
          </cell>
          <cell r="AH478" t="str">
            <v>Conform</v>
          </cell>
        </row>
        <row r="479">
          <cell r="E479" t="str">
            <v>N-492</v>
          </cell>
          <cell r="F479" t="str">
            <v>Solar Smart Pvt. Ltd.</v>
          </cell>
          <cell r="G479" t="str">
            <v>B</v>
          </cell>
          <cell r="H479" t="str">
            <v>B</v>
          </cell>
          <cell r="I479" t="str">
            <v>C</v>
          </cell>
          <cell r="J479" t="str">
            <v>Integrator</v>
          </cell>
          <cell r="K479" t="str">
            <v>Private Limited</v>
          </cell>
          <cell r="L479" t="str">
            <v>None</v>
          </cell>
          <cell r="M479" t="str">
            <v>C</v>
          </cell>
          <cell r="N479">
            <v>0</v>
          </cell>
          <cell r="P479" t="str">
            <v>B</v>
          </cell>
          <cell r="X479" t="str">
            <v>Not applicable</v>
          </cell>
          <cell r="AC479" t="str">
            <v>24ABDCS5674B1ZH</v>
          </cell>
          <cell r="AE479" t="str">
            <v>GUJARAT</v>
          </cell>
          <cell r="AF479" t="str">
            <v>C</v>
          </cell>
          <cell r="AG479">
            <v>500</v>
          </cell>
          <cell r="AH479" t="str">
            <v>Conform</v>
          </cell>
        </row>
        <row r="480">
          <cell r="E480" t="str">
            <v>N-493</v>
          </cell>
          <cell r="F480" t="str">
            <v>Solarsys Photonic Energy Private Limited</v>
          </cell>
          <cell r="G480" t="str">
            <v>B</v>
          </cell>
          <cell r="H480" t="str">
            <v>B</v>
          </cell>
          <cell r="I480" t="str">
            <v>C</v>
          </cell>
          <cell r="J480" t="str">
            <v>Integrator</v>
          </cell>
          <cell r="K480" t="str">
            <v>Private Limited</v>
          </cell>
          <cell r="L480" t="str">
            <v>None</v>
          </cell>
          <cell r="M480" t="str">
            <v>C</v>
          </cell>
          <cell r="N480">
            <v>155.70500000000001</v>
          </cell>
          <cell r="P480" t="str">
            <v>B</v>
          </cell>
          <cell r="Q480" t="str">
            <v>SRT-PG-A-385</v>
          </cell>
          <cell r="R480">
            <v>31</v>
          </cell>
          <cell r="S480">
            <v>141.19999999999999</v>
          </cell>
          <cell r="T480">
            <v>29</v>
          </cell>
          <cell r="U480">
            <v>133.61000000000001</v>
          </cell>
          <cell r="V480">
            <v>23</v>
          </cell>
          <cell r="W480">
            <v>96.83</v>
          </cell>
          <cell r="X480" t="str">
            <v>C</v>
          </cell>
          <cell r="AB480" t="str">
            <v>C</v>
          </cell>
          <cell r="AC480" t="str">
            <v>24AATCS5064L1ZQ</v>
          </cell>
          <cell r="AE480" t="str">
            <v>GUJARAT</v>
          </cell>
          <cell r="AF480" t="str">
            <v>C</v>
          </cell>
          <cell r="AG480">
            <v>200</v>
          </cell>
          <cell r="AH480" t="str">
            <v>Conform</v>
          </cell>
        </row>
        <row r="481">
          <cell r="E481" t="str">
            <v>N-494</v>
          </cell>
          <cell r="F481" t="str">
            <v>Soleaf Energy</v>
          </cell>
          <cell r="G481" t="str">
            <v>B</v>
          </cell>
          <cell r="H481" t="str">
            <v>B</v>
          </cell>
          <cell r="I481" t="str">
            <v>C</v>
          </cell>
          <cell r="J481" t="str">
            <v>Consent</v>
          </cell>
          <cell r="K481" t="str">
            <v>Partnership firm</v>
          </cell>
          <cell r="L481" t="str">
            <v>None</v>
          </cell>
          <cell r="M481" t="str">
            <v>C</v>
          </cell>
          <cell r="P481" t="str">
            <v>B</v>
          </cell>
          <cell r="X481" t="str">
            <v>Not applicable</v>
          </cell>
          <cell r="AB481" t="str">
            <v>C</v>
          </cell>
          <cell r="AC481" t="str">
            <v>24ADLFS6190F1ZU</v>
          </cell>
          <cell r="AE481" t="str">
            <v>GUJARAT</v>
          </cell>
          <cell r="AF481" t="str">
            <v>C</v>
          </cell>
          <cell r="AG481">
            <v>300</v>
          </cell>
          <cell r="AH481" t="str">
            <v>Conform</v>
          </cell>
        </row>
        <row r="482">
          <cell r="E482" t="str">
            <v>N-495</v>
          </cell>
          <cell r="F482" t="str">
            <v>Sol Energy</v>
          </cell>
          <cell r="G482" t="str">
            <v>B</v>
          </cell>
          <cell r="H482" t="str">
            <v>B</v>
          </cell>
          <cell r="I482" t="str">
            <v>C</v>
          </cell>
          <cell r="J482" t="str">
            <v>Integrator</v>
          </cell>
          <cell r="K482" t="str">
            <v>Partnership firm</v>
          </cell>
          <cell r="L482" t="str">
            <v>None</v>
          </cell>
          <cell r="M482" t="str">
            <v>C</v>
          </cell>
          <cell r="N482">
            <v>214.65</v>
          </cell>
          <cell r="P482" t="str">
            <v>A</v>
          </cell>
          <cell r="Q482" t="str">
            <v>SRT-PG-B-335</v>
          </cell>
          <cell r="R482">
            <v>77</v>
          </cell>
          <cell r="S482">
            <v>313.89999999999998</v>
          </cell>
          <cell r="T482">
            <v>74</v>
          </cell>
          <cell r="U482">
            <v>304.42</v>
          </cell>
          <cell r="V482">
            <v>52</v>
          </cell>
          <cell r="W482">
            <v>214.65</v>
          </cell>
          <cell r="X482" t="str">
            <v>C</v>
          </cell>
          <cell r="AB482" t="str">
            <v>C</v>
          </cell>
          <cell r="AC482" t="str">
            <v>24ADXFS9782M1ZR</v>
          </cell>
          <cell r="AE482" t="str">
            <v>GUJARAT</v>
          </cell>
          <cell r="AF482" t="str">
            <v>C</v>
          </cell>
          <cell r="AG482">
            <v>550</v>
          </cell>
          <cell r="AH482" t="str">
            <v>Conform</v>
          </cell>
        </row>
        <row r="483">
          <cell r="E483" t="str">
            <v>N-496</v>
          </cell>
          <cell r="F483" t="str">
            <v>Solex Energy Limited</v>
          </cell>
          <cell r="G483" t="str">
            <v>A</v>
          </cell>
          <cell r="H483" t="str">
            <v>A</v>
          </cell>
          <cell r="I483" t="str">
            <v>C</v>
          </cell>
          <cell r="J483" t="str">
            <v>Manufacturer</v>
          </cell>
          <cell r="K483" t="str">
            <v>Public Limited</v>
          </cell>
          <cell r="L483" t="str">
            <v>None</v>
          </cell>
          <cell r="M483" t="str">
            <v>C</v>
          </cell>
          <cell r="N483">
            <v>2652.41</v>
          </cell>
          <cell r="O483">
            <v>5381.6</v>
          </cell>
          <cell r="P483" t="str">
            <v>A</v>
          </cell>
          <cell r="Q483" t="str">
            <v>SRT-PG-A-283</v>
          </cell>
          <cell r="R483">
            <v>859</v>
          </cell>
          <cell r="S483">
            <v>3197.59</v>
          </cell>
          <cell r="T483">
            <v>836</v>
          </cell>
          <cell r="U483">
            <v>3102.69</v>
          </cell>
          <cell r="V483">
            <v>725</v>
          </cell>
          <cell r="W483">
            <v>2652.24</v>
          </cell>
          <cell r="X483" t="str">
            <v>C</v>
          </cell>
          <cell r="Y483">
            <v>13106.62</v>
          </cell>
          <cell r="Z483" t="str">
            <v>C</v>
          </cell>
          <cell r="AA483" t="str">
            <v>C</v>
          </cell>
          <cell r="AB483" t="str">
            <v>C</v>
          </cell>
          <cell r="AC483" t="str">
            <v>24AAVCS0328R1ZN</v>
          </cell>
          <cell r="AE483" t="str">
            <v>GUJARAT</v>
          </cell>
          <cell r="AF483" t="str">
            <v>C</v>
          </cell>
          <cell r="AG483">
            <v>5000</v>
          </cell>
          <cell r="AH483" t="str">
            <v>Conform</v>
          </cell>
        </row>
        <row r="484">
          <cell r="E484" t="str">
            <v>N-497</v>
          </cell>
          <cell r="F484" t="str">
            <v>Solis Energy System</v>
          </cell>
          <cell r="G484" t="str">
            <v>A</v>
          </cell>
          <cell r="H484" t="str">
            <v>A</v>
          </cell>
          <cell r="I484" t="str">
            <v>C</v>
          </cell>
          <cell r="J484" t="str">
            <v>Integrator</v>
          </cell>
          <cell r="K484" t="str">
            <v>Sole Proprietor</v>
          </cell>
          <cell r="L484" t="str">
            <v>None</v>
          </cell>
          <cell r="M484" t="str">
            <v>C</v>
          </cell>
          <cell r="N484">
            <v>796.34</v>
          </cell>
          <cell r="P484" t="str">
            <v>A</v>
          </cell>
          <cell r="Q484" t="str">
            <v>SRT-PG-A-094</v>
          </cell>
          <cell r="R484">
            <v>285</v>
          </cell>
          <cell r="S484">
            <v>1069.28</v>
          </cell>
          <cell r="T484">
            <v>248</v>
          </cell>
          <cell r="U484">
            <v>930.67</v>
          </cell>
          <cell r="V484">
            <v>211</v>
          </cell>
          <cell r="W484">
            <v>796.36</v>
          </cell>
          <cell r="X484" t="str">
            <v>C</v>
          </cell>
          <cell r="Y484">
            <v>264.07</v>
          </cell>
          <cell r="Z484" t="str">
            <v>C</v>
          </cell>
          <cell r="AA484" t="str">
            <v>C</v>
          </cell>
          <cell r="AB484" t="str">
            <v>C</v>
          </cell>
          <cell r="AC484" t="str">
            <v>24CNLPP1151P1ZL</v>
          </cell>
          <cell r="AE484" t="str">
            <v>GUJARAT</v>
          </cell>
          <cell r="AF484" t="str">
            <v>C</v>
          </cell>
          <cell r="AG484">
            <v>1000</v>
          </cell>
          <cell r="AH484" t="str">
            <v>Conform</v>
          </cell>
        </row>
        <row r="485">
          <cell r="E485" t="str">
            <v>N-498</v>
          </cell>
          <cell r="F485" t="str">
            <v>Jay Enterprise</v>
          </cell>
          <cell r="G485" t="str">
            <v>B</v>
          </cell>
          <cell r="H485" t="str">
            <v>B</v>
          </cell>
          <cell r="I485" t="str">
            <v>C</v>
          </cell>
          <cell r="J485" t="str">
            <v>Consent</v>
          </cell>
          <cell r="K485" t="str">
            <v>Sole Proprietor</v>
          </cell>
          <cell r="L485" t="str">
            <v>None</v>
          </cell>
          <cell r="M485" t="str">
            <v>C</v>
          </cell>
          <cell r="P485" t="str">
            <v>B</v>
          </cell>
          <cell r="X485" t="str">
            <v>Not applicable</v>
          </cell>
          <cell r="AB485" t="str">
            <v>C</v>
          </cell>
          <cell r="AC485" t="str">
            <v>24ACXPH6455M1ZV</v>
          </cell>
          <cell r="AE485" t="str">
            <v>GUJARAT</v>
          </cell>
          <cell r="AF485" t="str">
            <v>C</v>
          </cell>
          <cell r="AG485">
            <v>600</v>
          </cell>
          <cell r="AH485" t="str">
            <v>Conform</v>
          </cell>
        </row>
        <row r="486">
          <cell r="E486" t="str">
            <v>N-499</v>
          </cell>
          <cell r="F486" t="str">
            <v>Solskin Energy Llp</v>
          </cell>
          <cell r="G486" t="str">
            <v>B</v>
          </cell>
          <cell r="H486" t="str">
            <v>B</v>
          </cell>
          <cell r="I486" t="str">
            <v>C</v>
          </cell>
          <cell r="J486" t="str">
            <v>Consent</v>
          </cell>
          <cell r="K486" t="str">
            <v>Partnership firm</v>
          </cell>
          <cell r="L486" t="str">
            <v>None</v>
          </cell>
          <cell r="M486" t="str">
            <v>C</v>
          </cell>
          <cell r="O486">
            <v>46</v>
          </cell>
          <cell r="P486" t="str">
            <v>B</v>
          </cell>
          <cell r="X486" t="str">
            <v>Not applicable</v>
          </cell>
          <cell r="AB486" t="str">
            <v>C</v>
          </cell>
          <cell r="AC486" t="str">
            <v>24ADKFS0802M1Z1</v>
          </cell>
          <cell r="AE486" t="str">
            <v>GUJARAT</v>
          </cell>
          <cell r="AF486" t="str">
            <v>C</v>
          </cell>
          <cell r="AG486">
            <v>500</v>
          </cell>
          <cell r="AH486" t="str">
            <v>Conform</v>
          </cell>
        </row>
        <row r="487">
          <cell r="E487" t="str">
            <v>N-500</v>
          </cell>
          <cell r="F487" t="str">
            <v>Solution Spark Energy</v>
          </cell>
          <cell r="G487" t="str">
            <v>A</v>
          </cell>
          <cell r="H487" t="str">
            <v>B</v>
          </cell>
          <cell r="I487" t="str">
            <v>C</v>
          </cell>
          <cell r="J487" t="str">
            <v>Integrator</v>
          </cell>
          <cell r="K487" t="str">
            <v>Sole Proprietor</v>
          </cell>
          <cell r="L487" t="str">
            <v>None</v>
          </cell>
          <cell r="M487" t="str">
            <v>C</v>
          </cell>
          <cell r="N487">
            <v>332.84</v>
          </cell>
          <cell r="P487" t="str">
            <v>A</v>
          </cell>
          <cell r="Q487" t="str">
            <v>SRT-PG-B-105</v>
          </cell>
          <cell r="R487">
            <v>144</v>
          </cell>
          <cell r="S487">
            <v>561.51</v>
          </cell>
          <cell r="T487">
            <v>141</v>
          </cell>
          <cell r="U487">
            <v>545.09</v>
          </cell>
          <cell r="V487">
            <v>122</v>
          </cell>
          <cell r="W487">
            <v>471.12</v>
          </cell>
          <cell r="X487" t="str">
            <v>C</v>
          </cell>
          <cell r="Y487">
            <v>81.16</v>
          </cell>
          <cell r="Z487" t="str">
            <v>C</v>
          </cell>
          <cell r="AA487" t="str">
            <v>C</v>
          </cell>
          <cell r="AB487" t="str">
            <v>C</v>
          </cell>
          <cell r="AC487" t="str">
            <v>24ADYF59060M1Z3</v>
          </cell>
          <cell r="AE487" t="str">
            <v>GUJARAT</v>
          </cell>
          <cell r="AF487" t="str">
            <v>C</v>
          </cell>
          <cell r="AG487">
            <v>2500</v>
          </cell>
          <cell r="AH487" t="str">
            <v>Conform</v>
          </cell>
        </row>
        <row r="488">
          <cell r="E488" t="str">
            <v>N-501</v>
          </cell>
          <cell r="F488" t="str">
            <v>Som Energy System</v>
          </cell>
          <cell r="G488" t="str">
            <v>A</v>
          </cell>
          <cell r="H488" t="str">
            <v>A</v>
          </cell>
          <cell r="I488" t="str">
            <v>C</v>
          </cell>
          <cell r="J488" t="str">
            <v>Integrator</v>
          </cell>
          <cell r="K488" t="str">
            <v>Sole Proprietor</v>
          </cell>
          <cell r="L488" t="str">
            <v>None</v>
          </cell>
          <cell r="M488" t="str">
            <v>C</v>
          </cell>
          <cell r="N488">
            <v>511.7</v>
          </cell>
          <cell r="P488" t="str">
            <v>A</v>
          </cell>
          <cell r="Q488" t="str">
            <v>SRT-PG-A-050</v>
          </cell>
          <cell r="R488">
            <v>178</v>
          </cell>
          <cell r="S488">
            <v>714.12</v>
          </cell>
          <cell r="T488">
            <v>170</v>
          </cell>
          <cell r="U488">
            <v>685.74</v>
          </cell>
          <cell r="V488">
            <v>169</v>
          </cell>
          <cell r="W488">
            <v>680.46</v>
          </cell>
          <cell r="X488" t="str">
            <v>C</v>
          </cell>
          <cell r="Y488">
            <v>243.4</v>
          </cell>
          <cell r="Z488" t="str">
            <v>C</v>
          </cell>
          <cell r="AA488" t="str">
            <v>C</v>
          </cell>
          <cell r="AB488" t="str">
            <v>C</v>
          </cell>
          <cell r="AC488" t="str">
            <v>24ANPPD1009G2ZG</v>
          </cell>
          <cell r="AE488" t="str">
            <v>GUJARAT</v>
          </cell>
          <cell r="AF488" t="str">
            <v>C</v>
          </cell>
          <cell r="AG488">
            <v>1500</v>
          </cell>
          <cell r="AH488" t="str">
            <v>Conform</v>
          </cell>
        </row>
        <row r="489">
          <cell r="E489" t="str">
            <v>N-502</v>
          </cell>
          <cell r="F489" t="str">
            <v>Spike Energy</v>
          </cell>
          <cell r="G489" t="str">
            <v>B</v>
          </cell>
          <cell r="H489" t="str">
            <v>B</v>
          </cell>
          <cell r="I489" t="str">
            <v>C</v>
          </cell>
          <cell r="J489" t="str">
            <v>Consent</v>
          </cell>
          <cell r="K489" t="str">
            <v>Sole Proprietor</v>
          </cell>
          <cell r="L489" t="str">
            <v>None</v>
          </cell>
          <cell r="M489" t="str">
            <v>C</v>
          </cell>
          <cell r="P489" t="str">
            <v>B</v>
          </cell>
          <cell r="X489" t="str">
            <v>Not applicable</v>
          </cell>
          <cell r="AB489" t="str">
            <v>C</v>
          </cell>
          <cell r="AC489" t="str">
            <v>24AUOPP8379D1Z3</v>
          </cell>
          <cell r="AE489" t="str">
            <v>GUJARAT</v>
          </cell>
          <cell r="AF489" t="str">
            <v>C</v>
          </cell>
          <cell r="AG489">
            <v>5000</v>
          </cell>
          <cell r="AH489" t="str">
            <v>Conform</v>
          </cell>
        </row>
        <row r="490">
          <cell r="E490" t="str">
            <v>N-503</v>
          </cell>
          <cell r="F490" t="str">
            <v>Madyson Electrical</v>
          </cell>
          <cell r="G490" t="str">
            <v>B</v>
          </cell>
          <cell r="H490" t="str">
            <v>B</v>
          </cell>
          <cell r="I490" t="str">
            <v>C</v>
          </cell>
          <cell r="J490" t="str">
            <v>Consent</v>
          </cell>
          <cell r="K490" t="str">
            <v>Partnership firm</v>
          </cell>
          <cell r="L490" t="str">
            <v>None</v>
          </cell>
          <cell r="M490" t="str">
            <v>C</v>
          </cell>
          <cell r="P490" t="str">
            <v>B</v>
          </cell>
          <cell r="X490" t="str">
            <v>Not applicable</v>
          </cell>
          <cell r="AB490" t="str">
            <v>C</v>
          </cell>
          <cell r="AC490" t="str">
            <v>24ABCFM4966G1Z7</v>
          </cell>
          <cell r="AE490" t="str">
            <v>GUJARAT</v>
          </cell>
          <cell r="AF490" t="str">
            <v>C</v>
          </cell>
          <cell r="AG490">
            <v>1056</v>
          </cell>
          <cell r="AH490" t="str">
            <v>Conform</v>
          </cell>
        </row>
        <row r="491">
          <cell r="E491" t="str">
            <v>N-504</v>
          </cell>
          <cell r="F491" t="str">
            <v>Shiv Shakti Electricals</v>
          </cell>
          <cell r="G491" t="str">
            <v>B</v>
          </cell>
          <cell r="H491" t="str">
            <v>B</v>
          </cell>
          <cell r="I491" t="str">
            <v>C</v>
          </cell>
          <cell r="J491" t="str">
            <v>Integrator</v>
          </cell>
          <cell r="K491" t="str">
            <v>Sole Proprietor</v>
          </cell>
          <cell r="L491" t="str">
            <v>None</v>
          </cell>
          <cell r="M491" t="str">
            <v>C</v>
          </cell>
          <cell r="N491">
            <v>277.52999999999997</v>
          </cell>
          <cell r="P491" t="str">
            <v>A</v>
          </cell>
          <cell r="Q491" t="str">
            <v>SRT-PG-B-457</v>
          </cell>
          <cell r="R491">
            <v>192</v>
          </cell>
          <cell r="S491">
            <v>616.21</v>
          </cell>
          <cell r="T491">
            <v>187</v>
          </cell>
          <cell r="U491">
            <v>602.02</v>
          </cell>
          <cell r="V491">
            <v>163</v>
          </cell>
          <cell r="W491">
            <v>517.79999999999995</v>
          </cell>
          <cell r="X491" t="str">
            <v>C</v>
          </cell>
          <cell r="AC491" t="str">
            <v>24AFRPM1601H1ZN</v>
          </cell>
          <cell r="AE491" t="str">
            <v>GUJARAT</v>
          </cell>
          <cell r="AF491" t="str">
            <v>C</v>
          </cell>
          <cell r="AG491">
            <v>2000</v>
          </cell>
          <cell r="AH491" t="str">
            <v>Conform</v>
          </cell>
        </row>
        <row r="492">
          <cell r="E492" t="str">
            <v>N-505</v>
          </cell>
          <cell r="F492" t="str">
            <v>Sutarias Solutions Private Limited</v>
          </cell>
          <cell r="G492" t="str">
            <v>A</v>
          </cell>
          <cell r="H492" t="str">
            <v>B</v>
          </cell>
          <cell r="I492" t="str">
            <v>C</v>
          </cell>
          <cell r="J492" t="str">
            <v>Integrator</v>
          </cell>
          <cell r="K492" t="str">
            <v>Private Limited</v>
          </cell>
          <cell r="L492" t="str">
            <v>None</v>
          </cell>
          <cell r="M492" t="str">
            <v>C</v>
          </cell>
          <cell r="N492">
            <v>412.26</v>
          </cell>
          <cell r="P492" t="str">
            <v>A</v>
          </cell>
          <cell r="Q492" t="str">
            <v>SRT-PG-A-321</v>
          </cell>
          <cell r="R492">
            <v>251</v>
          </cell>
          <cell r="S492">
            <v>873.57</v>
          </cell>
          <cell r="T492">
            <v>235</v>
          </cell>
          <cell r="U492">
            <v>811.05</v>
          </cell>
          <cell r="V492">
            <v>181</v>
          </cell>
          <cell r="W492">
            <v>601.6</v>
          </cell>
          <cell r="X492" t="str">
            <v>C</v>
          </cell>
          <cell r="Y492">
            <v>82.76</v>
          </cell>
          <cell r="Z492" t="str">
            <v>C</v>
          </cell>
          <cell r="AA492" t="str">
            <v>C</v>
          </cell>
          <cell r="AB492" t="str">
            <v>C</v>
          </cell>
          <cell r="AC492" t="str">
            <v>24AAYCS2219L12U</v>
          </cell>
          <cell r="AE492" t="str">
            <v>GUJARAT</v>
          </cell>
          <cell r="AF492" t="str">
            <v>C</v>
          </cell>
          <cell r="AG492">
            <v>1000</v>
          </cell>
          <cell r="AH492" t="str">
            <v>Conform</v>
          </cell>
        </row>
        <row r="493">
          <cell r="E493" t="str">
            <v>N-506</v>
          </cell>
          <cell r="F493" t="str">
            <v>Smart Secure Solutions</v>
          </cell>
          <cell r="G493" t="str">
            <v>B</v>
          </cell>
          <cell r="H493" t="str">
            <v>B</v>
          </cell>
          <cell r="I493" t="str">
            <v>C</v>
          </cell>
          <cell r="J493" t="str">
            <v>Integrator</v>
          </cell>
          <cell r="K493" t="str">
            <v>Sole Proprietor</v>
          </cell>
          <cell r="L493" t="str">
            <v>None</v>
          </cell>
          <cell r="M493" t="str">
            <v>C</v>
          </cell>
          <cell r="N493">
            <v>275.26</v>
          </cell>
          <cell r="P493" t="str">
            <v>A</v>
          </cell>
          <cell r="Q493" t="str">
            <v>SRT-PG-B-100</v>
          </cell>
          <cell r="R493">
            <v>109</v>
          </cell>
          <cell r="S493">
            <v>471.16</v>
          </cell>
          <cell r="T493">
            <v>96</v>
          </cell>
          <cell r="U493">
            <v>342.46</v>
          </cell>
          <cell r="V493">
            <v>76</v>
          </cell>
          <cell r="W493">
            <v>275.26</v>
          </cell>
          <cell r="X493" t="str">
            <v>C</v>
          </cell>
          <cell r="Z493" t="str">
            <v>C</v>
          </cell>
          <cell r="AA493" t="str">
            <v>C</v>
          </cell>
          <cell r="AB493" t="str">
            <v>C</v>
          </cell>
          <cell r="AC493" t="str">
            <v>24AFJPT8366E2Z1</v>
          </cell>
          <cell r="AE493" t="str">
            <v>GUJARAT</v>
          </cell>
          <cell r="AF493" t="str">
            <v>C</v>
          </cell>
          <cell r="AG493">
            <v>750</v>
          </cell>
          <cell r="AH493" t="str">
            <v>Conform</v>
          </cell>
        </row>
        <row r="494">
          <cell r="E494" t="str">
            <v>N-507</v>
          </cell>
          <cell r="F494" t="str">
            <v>Soham Solar Solution Pvt. Ltd.</v>
          </cell>
          <cell r="G494" t="str">
            <v>B</v>
          </cell>
          <cell r="H494" t="str">
            <v>B</v>
          </cell>
          <cell r="I494" t="str">
            <v>C</v>
          </cell>
          <cell r="J494" t="str">
            <v>Integrator</v>
          </cell>
          <cell r="K494" t="str">
            <v>Private Limited</v>
          </cell>
          <cell r="L494" t="str">
            <v>None</v>
          </cell>
          <cell r="M494" t="str">
            <v>C</v>
          </cell>
          <cell r="P494" t="str">
            <v>B</v>
          </cell>
          <cell r="Q494" t="str">
            <v>SRT-PG-</v>
          </cell>
          <cell r="X494" t="str">
            <v>C</v>
          </cell>
          <cell r="Z494" t="str">
            <v>C</v>
          </cell>
          <cell r="AA494" t="str">
            <v>C</v>
          </cell>
          <cell r="AB494" t="str">
            <v>C</v>
          </cell>
          <cell r="AC494" t="str">
            <v>24ABBCS9242B1ZN</v>
          </cell>
          <cell r="AE494" t="str">
            <v>GUJARAT</v>
          </cell>
          <cell r="AF494" t="str">
            <v>C</v>
          </cell>
          <cell r="AG494">
            <v>600</v>
          </cell>
          <cell r="AH494" t="str">
            <v>Conform</v>
          </cell>
        </row>
        <row r="495">
          <cell r="E495" t="str">
            <v>N-508</v>
          </cell>
          <cell r="F495" t="str">
            <v>Standard Trading</v>
          </cell>
          <cell r="G495" t="str">
            <v>B</v>
          </cell>
          <cell r="H495" t="str">
            <v>B</v>
          </cell>
          <cell r="I495" t="str">
            <v>C</v>
          </cell>
          <cell r="J495" t="str">
            <v>Integrator</v>
          </cell>
          <cell r="K495" t="str">
            <v>Sole Proprietor</v>
          </cell>
          <cell r="L495" t="str">
            <v>None</v>
          </cell>
          <cell r="M495" t="str">
            <v>C</v>
          </cell>
          <cell r="P495" t="str">
            <v>B</v>
          </cell>
          <cell r="X495" t="str">
            <v>C</v>
          </cell>
          <cell r="Z495" t="str">
            <v>C</v>
          </cell>
          <cell r="AA495" t="str">
            <v>C</v>
          </cell>
          <cell r="AB495" t="str">
            <v>C</v>
          </cell>
          <cell r="AC495" t="str">
            <v>24ACDPM4376Q1Z2</v>
          </cell>
          <cell r="AE495" t="str">
            <v>GUJARAT</v>
          </cell>
          <cell r="AF495" t="str">
            <v>C</v>
          </cell>
          <cell r="AG495">
            <v>2000</v>
          </cell>
          <cell r="AH495" t="str">
            <v>Conform</v>
          </cell>
        </row>
        <row r="496">
          <cell r="E496" t="str">
            <v>N-509</v>
          </cell>
          <cell r="F496" t="str">
            <v>Star Energy Systems</v>
          </cell>
          <cell r="G496" t="str">
            <v>A</v>
          </cell>
          <cell r="H496" t="str">
            <v>A</v>
          </cell>
          <cell r="I496" t="str">
            <v>C</v>
          </cell>
          <cell r="J496" t="str">
            <v>Integrator</v>
          </cell>
          <cell r="K496" t="str">
            <v>Sole Proprietor</v>
          </cell>
          <cell r="L496" t="str">
            <v>None</v>
          </cell>
          <cell r="M496" t="str">
            <v>C</v>
          </cell>
          <cell r="N496">
            <v>205.35499999999999</v>
          </cell>
          <cell r="P496" t="str">
            <v>A</v>
          </cell>
          <cell r="Q496" t="str">
            <v>SRT-PG-A-108</v>
          </cell>
          <cell r="R496">
            <v>569</v>
          </cell>
          <cell r="S496">
            <v>2295.39</v>
          </cell>
          <cell r="T496">
            <v>539</v>
          </cell>
          <cell r="U496">
            <v>2168.75</v>
          </cell>
          <cell r="V496">
            <v>416</v>
          </cell>
          <cell r="W496">
            <v>1682.38</v>
          </cell>
          <cell r="X496" t="str">
            <v>C</v>
          </cell>
          <cell r="Y496">
            <v>976.21</v>
          </cell>
          <cell r="Z496" t="str">
            <v>C</v>
          </cell>
          <cell r="AA496" t="str">
            <v>C</v>
          </cell>
          <cell r="AB496" t="str">
            <v>C</v>
          </cell>
          <cell r="AC496" t="str">
            <v>24ALTPS6489H1Z6</v>
          </cell>
          <cell r="AE496" t="str">
            <v>GUJARAT</v>
          </cell>
          <cell r="AF496" t="str">
            <v>C</v>
          </cell>
          <cell r="AG496">
            <v>3000</v>
          </cell>
          <cell r="AH496" t="str">
            <v>Conform</v>
          </cell>
        </row>
        <row r="497">
          <cell r="E497" t="str">
            <v>N-510</v>
          </cell>
          <cell r="F497" t="str">
            <v>Starfield Renewables Pvt Ltd</v>
          </cell>
          <cell r="G497" t="str">
            <v>A</v>
          </cell>
          <cell r="H497" t="str">
            <v>A</v>
          </cell>
          <cell r="I497" t="str">
            <v>N</v>
          </cell>
          <cell r="J497" t="str">
            <v>Integrator</v>
          </cell>
          <cell r="K497" t="str">
            <v>Private Limited</v>
          </cell>
          <cell r="L497" t="str">
            <v>None</v>
          </cell>
          <cell r="M497" t="str">
            <v>C</v>
          </cell>
          <cell r="N497">
            <v>0</v>
          </cell>
          <cell r="O497">
            <v>0</v>
          </cell>
          <cell r="P497" t="str">
            <v>B</v>
          </cell>
          <cell r="Q497" t="str">
            <v>SRT-PG-A-382</v>
          </cell>
          <cell r="R497">
            <v>93</v>
          </cell>
          <cell r="S497">
            <v>330.4</v>
          </cell>
          <cell r="T497">
            <v>84</v>
          </cell>
          <cell r="U497">
            <v>310.39999999999998</v>
          </cell>
          <cell r="V497">
            <v>0</v>
          </cell>
          <cell r="W497">
            <v>0</v>
          </cell>
          <cell r="X497" t="str">
            <v>C</v>
          </cell>
          <cell r="Y497">
            <v>546.75</v>
          </cell>
          <cell r="Z497" t="str">
            <v>C</v>
          </cell>
          <cell r="AA497" t="str">
            <v>C</v>
          </cell>
          <cell r="AB497" t="str">
            <v>C</v>
          </cell>
          <cell r="AC497" t="str">
            <v>09AATC58010N1ZN</v>
          </cell>
          <cell r="AD497">
            <v>0</v>
          </cell>
          <cell r="AE497" t="str">
            <v>GUJARAT</v>
          </cell>
          <cell r="AF497" t="str">
            <v>C</v>
          </cell>
          <cell r="AG497">
            <v>500</v>
          </cell>
          <cell r="AH497" t="str">
            <v>Conform</v>
          </cell>
        </row>
        <row r="498">
          <cell r="E498" t="str">
            <v>N-511</v>
          </cell>
          <cell r="F498" t="str">
            <v>Steam Power Enertech Private Limited</v>
          </cell>
          <cell r="G498" t="str">
            <v>B</v>
          </cell>
          <cell r="H498" t="str">
            <v>B</v>
          </cell>
          <cell r="I498" t="str">
            <v>C</v>
          </cell>
          <cell r="J498" t="str">
            <v>Integrator</v>
          </cell>
          <cell r="K498" t="str">
            <v>Private Limited</v>
          </cell>
          <cell r="L498" t="str">
            <v>None</v>
          </cell>
          <cell r="M498" t="str">
            <v>C</v>
          </cell>
          <cell r="P498" t="str">
            <v>B</v>
          </cell>
          <cell r="Q498" t="str">
            <v>SRT-PG-B-434</v>
          </cell>
          <cell r="R498">
            <v>126</v>
          </cell>
          <cell r="S498">
            <v>439.24</v>
          </cell>
          <cell r="T498">
            <v>126</v>
          </cell>
          <cell r="U498">
            <v>439.24</v>
          </cell>
          <cell r="V498">
            <v>54</v>
          </cell>
          <cell r="W498">
            <v>186.73</v>
          </cell>
          <cell r="X498" t="str">
            <v>C</v>
          </cell>
          <cell r="AB498" t="str">
            <v>C</v>
          </cell>
          <cell r="AC498" t="str">
            <v>24AAPC53348P1ZN</v>
          </cell>
          <cell r="AE498" t="str">
            <v>GUJARAT</v>
          </cell>
          <cell r="AF498" t="str">
            <v>C</v>
          </cell>
          <cell r="AG498">
            <v>250</v>
          </cell>
          <cell r="AH498" t="str">
            <v>Conform</v>
          </cell>
        </row>
        <row r="499">
          <cell r="E499" t="str">
            <v>N-512</v>
          </cell>
          <cell r="F499" t="str">
            <v>Sherisha Technologies Private Limited</v>
          </cell>
          <cell r="G499" t="str">
            <v>A</v>
          </cell>
          <cell r="H499" t="str">
            <v>B</v>
          </cell>
          <cell r="I499" t="str">
            <v>C</v>
          </cell>
          <cell r="J499" t="str">
            <v>Integrator</v>
          </cell>
          <cell r="K499" t="str">
            <v>Private Limited</v>
          </cell>
          <cell r="L499" t="str">
            <v>None</v>
          </cell>
          <cell r="M499" t="str">
            <v>C</v>
          </cell>
          <cell r="P499" t="str">
            <v>B</v>
          </cell>
          <cell r="X499" t="str">
            <v>C</v>
          </cell>
          <cell r="Y499">
            <v>4884.26</v>
          </cell>
          <cell r="Z499" t="str">
            <v>C</v>
          </cell>
          <cell r="AA499" t="str">
            <v>C</v>
          </cell>
          <cell r="AB499" t="str">
            <v>C</v>
          </cell>
          <cell r="AC499" t="str">
            <v>24AAHCS6471P1ZP</v>
          </cell>
          <cell r="AE499" t="str">
            <v>GUJARAT</v>
          </cell>
          <cell r="AF499" t="str">
            <v>C</v>
          </cell>
          <cell r="AG499">
            <v>150000</v>
          </cell>
          <cell r="AH499" t="str">
            <v>Conform</v>
          </cell>
        </row>
        <row r="500">
          <cell r="E500" t="str">
            <v>N-513</v>
          </cell>
          <cell r="F500" t="str">
            <v>Sukoon Power Technology</v>
          </cell>
          <cell r="G500" t="str">
            <v>A</v>
          </cell>
          <cell r="H500" t="str">
            <v>A</v>
          </cell>
          <cell r="I500" t="str">
            <v>C</v>
          </cell>
          <cell r="J500" t="str">
            <v>Integrator</v>
          </cell>
          <cell r="K500" t="str">
            <v>Sole Proprietor</v>
          </cell>
          <cell r="L500" t="str">
            <v>None</v>
          </cell>
          <cell r="M500" t="str">
            <v>C</v>
          </cell>
          <cell r="N500">
            <v>201.6</v>
          </cell>
          <cell r="P500" t="str">
            <v>A</v>
          </cell>
          <cell r="Q500" t="str">
            <v>SRT-PG-A-360</v>
          </cell>
          <cell r="R500">
            <v>148</v>
          </cell>
          <cell r="S500">
            <v>533.12</v>
          </cell>
          <cell r="T500">
            <v>131</v>
          </cell>
          <cell r="U500">
            <v>469.84</v>
          </cell>
          <cell r="V500">
            <v>93</v>
          </cell>
          <cell r="W500">
            <v>345.15</v>
          </cell>
          <cell r="X500" t="str">
            <v>C</v>
          </cell>
          <cell r="Y500">
            <v>151.25</v>
          </cell>
          <cell r="Z500" t="str">
            <v>C</v>
          </cell>
          <cell r="AA500" t="str">
            <v>C</v>
          </cell>
          <cell r="AB500" t="str">
            <v>C</v>
          </cell>
          <cell r="AC500" t="str">
            <v>24BWUPP4931L1ZT</v>
          </cell>
          <cell r="AE500" t="str">
            <v>GUJARAT</v>
          </cell>
          <cell r="AF500" t="str">
            <v>C</v>
          </cell>
          <cell r="AG500">
            <v>700</v>
          </cell>
          <cell r="AH500" t="str">
            <v>Conform</v>
          </cell>
        </row>
        <row r="501">
          <cell r="E501" t="str">
            <v>N-514</v>
          </cell>
          <cell r="F501" t="str">
            <v>Sun 2 Earth Solar</v>
          </cell>
          <cell r="G501" t="str">
            <v>A</v>
          </cell>
          <cell r="H501" t="str">
            <v>A</v>
          </cell>
          <cell r="I501" t="str">
            <v>C</v>
          </cell>
          <cell r="J501" t="str">
            <v>Integrator</v>
          </cell>
          <cell r="K501" t="str">
            <v>Partnership firm</v>
          </cell>
          <cell r="L501" t="str">
            <v>None</v>
          </cell>
          <cell r="M501" t="str">
            <v>C</v>
          </cell>
          <cell r="N501">
            <v>515.53</v>
          </cell>
          <cell r="P501" t="str">
            <v>A</v>
          </cell>
          <cell r="Q501" t="str">
            <v>SRT-PG-B-143</v>
          </cell>
          <cell r="R501">
            <v>164</v>
          </cell>
          <cell r="S501">
            <v>619</v>
          </cell>
          <cell r="T501">
            <v>160</v>
          </cell>
          <cell r="U501">
            <v>606.54999999999995</v>
          </cell>
          <cell r="V501">
            <v>137</v>
          </cell>
          <cell r="W501">
            <v>515.53</v>
          </cell>
          <cell r="X501" t="str">
            <v>C</v>
          </cell>
          <cell r="Y501">
            <v>351.1</v>
          </cell>
          <cell r="Z501" t="str">
            <v>C</v>
          </cell>
          <cell r="AA501" t="str">
            <v>C</v>
          </cell>
          <cell r="AB501" t="str">
            <v>C</v>
          </cell>
          <cell r="AC501" t="str">
            <v>24ACOFS0453K12W</v>
          </cell>
          <cell r="AE501" t="str">
            <v>GUJARAT</v>
          </cell>
          <cell r="AF501" t="str">
            <v>C</v>
          </cell>
          <cell r="AG501">
            <v>1000</v>
          </cell>
          <cell r="AH501" t="str">
            <v>Conform</v>
          </cell>
        </row>
        <row r="502">
          <cell r="E502" t="str">
            <v>N-515</v>
          </cell>
          <cell r="F502" t="str">
            <v>Sun Arc Energies</v>
          </cell>
          <cell r="G502" t="str">
            <v>B</v>
          </cell>
          <cell r="H502" t="str">
            <v>B</v>
          </cell>
          <cell r="I502" t="str">
            <v>C</v>
          </cell>
          <cell r="J502" t="str">
            <v>Integrator</v>
          </cell>
          <cell r="K502" t="str">
            <v>Sole Proprietor</v>
          </cell>
          <cell r="L502" t="str">
            <v>None</v>
          </cell>
          <cell r="M502" t="str">
            <v>C</v>
          </cell>
          <cell r="N502">
            <v>221.76</v>
          </cell>
          <cell r="P502" t="str">
            <v>A</v>
          </cell>
          <cell r="Q502" t="str">
            <v>SRT-PG-B-085</v>
          </cell>
          <cell r="R502">
            <v>138</v>
          </cell>
          <cell r="S502">
            <v>618.52</v>
          </cell>
          <cell r="T502">
            <v>127</v>
          </cell>
          <cell r="U502">
            <v>539.74</v>
          </cell>
          <cell r="V502">
            <v>85</v>
          </cell>
          <cell r="W502">
            <v>354.75</v>
          </cell>
          <cell r="X502" t="str">
            <v>C</v>
          </cell>
          <cell r="Z502" t="str">
            <v>C</v>
          </cell>
          <cell r="AA502" t="str">
            <v>C</v>
          </cell>
          <cell r="AB502" t="str">
            <v>C</v>
          </cell>
          <cell r="AC502" t="str">
            <v>24BUQP54374E1Z8</v>
          </cell>
          <cell r="AE502" t="str">
            <v>GUJARAT</v>
          </cell>
          <cell r="AF502" t="str">
            <v>C</v>
          </cell>
          <cell r="AG502">
            <v>500</v>
          </cell>
          <cell r="AH502" t="str">
            <v>Conform</v>
          </cell>
        </row>
        <row r="503">
          <cell r="E503" t="str">
            <v>N-516</v>
          </cell>
          <cell r="F503" t="str">
            <v>Sunbeam Solar Energy</v>
          </cell>
          <cell r="G503" t="str">
            <v>B</v>
          </cell>
          <cell r="H503" t="str">
            <v>B</v>
          </cell>
          <cell r="I503" t="str">
            <v>C</v>
          </cell>
          <cell r="J503" t="str">
            <v>Integrator</v>
          </cell>
          <cell r="K503" t="str">
            <v>Sole Proprietor</v>
          </cell>
          <cell r="L503" t="str">
            <v>None</v>
          </cell>
          <cell r="M503" t="str">
            <v>C</v>
          </cell>
          <cell r="P503" t="str">
            <v>B</v>
          </cell>
          <cell r="X503" t="str">
            <v>C</v>
          </cell>
          <cell r="Z503" t="str">
            <v>C</v>
          </cell>
          <cell r="AA503" t="str">
            <v>C</v>
          </cell>
          <cell r="AB503" t="str">
            <v>C</v>
          </cell>
          <cell r="AC503" t="str">
            <v>24CLDPP1289G1ZP</v>
          </cell>
          <cell r="AE503" t="str">
            <v>GUJARAT</v>
          </cell>
          <cell r="AF503" t="str">
            <v>C</v>
          </cell>
          <cell r="AG503">
            <v>500</v>
          </cell>
          <cell r="AH503" t="str">
            <v>Conform</v>
          </cell>
        </row>
        <row r="504">
          <cell r="E504" t="str">
            <v>N-517</v>
          </cell>
          <cell r="F504" t="str">
            <v>Sunbloom Energy Private Limited</v>
          </cell>
          <cell r="G504" t="str">
            <v>B</v>
          </cell>
          <cell r="H504" t="str">
            <v>B</v>
          </cell>
          <cell r="I504" t="str">
            <v>C</v>
          </cell>
          <cell r="J504" t="str">
            <v>Consent</v>
          </cell>
          <cell r="K504" t="str">
            <v>Private Limited</v>
          </cell>
          <cell r="L504" t="str">
            <v>None</v>
          </cell>
          <cell r="M504" t="str">
            <v>C</v>
          </cell>
          <cell r="N504">
            <v>151.63999999999999</v>
          </cell>
          <cell r="P504" t="str">
            <v>B</v>
          </cell>
          <cell r="Q504" t="str">
            <v>SRT-PG-B-219</v>
          </cell>
          <cell r="R504">
            <v>121</v>
          </cell>
          <cell r="S504">
            <v>456.7</v>
          </cell>
          <cell r="T504">
            <v>115</v>
          </cell>
          <cell r="U504">
            <v>435.23</v>
          </cell>
          <cell r="V504">
            <v>39</v>
          </cell>
          <cell r="W504">
            <v>144.75</v>
          </cell>
          <cell r="X504" t="str">
            <v>C</v>
          </cell>
          <cell r="AB504" t="str">
            <v>C</v>
          </cell>
          <cell r="AC504" t="str">
            <v>24AAYCS3104L1Z0</v>
          </cell>
          <cell r="AE504" t="str">
            <v>GUJARAT</v>
          </cell>
          <cell r="AF504" t="str">
            <v>C</v>
          </cell>
          <cell r="AG504">
            <v>100</v>
          </cell>
          <cell r="AH504" t="str">
            <v>Conform</v>
          </cell>
        </row>
        <row r="505">
          <cell r="E505" t="str">
            <v>N-518</v>
          </cell>
          <cell r="F505" t="str">
            <v>Suncare Enertech Private Limited</v>
          </cell>
          <cell r="G505" t="str">
            <v>B</v>
          </cell>
          <cell r="H505" t="str">
            <v>B</v>
          </cell>
          <cell r="I505" t="str">
            <v>C</v>
          </cell>
          <cell r="J505" t="str">
            <v>Consent</v>
          </cell>
          <cell r="K505" t="str">
            <v>Private Limited</v>
          </cell>
          <cell r="L505" t="str">
            <v>None</v>
          </cell>
          <cell r="M505" t="str">
            <v>C</v>
          </cell>
          <cell r="N505">
            <v>206.44</v>
          </cell>
          <cell r="P505" t="str">
            <v>A</v>
          </cell>
          <cell r="Q505" t="str">
            <v>SRT-PG-B-358</v>
          </cell>
          <cell r="R505">
            <v>212</v>
          </cell>
          <cell r="S505">
            <v>715.94</v>
          </cell>
          <cell r="T505">
            <v>206</v>
          </cell>
          <cell r="U505">
            <v>697.37</v>
          </cell>
          <cell r="V505">
            <v>199</v>
          </cell>
          <cell r="W505">
            <v>664.67</v>
          </cell>
          <cell r="X505" t="str">
            <v>C</v>
          </cell>
          <cell r="AB505" t="str">
            <v>C</v>
          </cell>
          <cell r="AC505" t="str">
            <v>24AAUCS4544C1Z9</v>
          </cell>
          <cell r="AE505" t="str">
            <v>GUJARAT</v>
          </cell>
          <cell r="AF505" t="str">
            <v>C</v>
          </cell>
          <cell r="AG505">
            <v>50</v>
          </cell>
          <cell r="AH505" t="str">
            <v>Conform</v>
          </cell>
        </row>
        <row r="506">
          <cell r="E506" t="str">
            <v>N-519</v>
          </cell>
          <cell r="F506" t="str">
            <v>Suncell Solar Llp</v>
          </cell>
          <cell r="G506" t="str">
            <v>B</v>
          </cell>
          <cell r="H506" t="str">
            <v>B</v>
          </cell>
          <cell r="I506" t="str">
            <v>C</v>
          </cell>
          <cell r="J506" t="str">
            <v>Consent</v>
          </cell>
          <cell r="K506" t="str">
            <v>Limited Liability Partnership</v>
          </cell>
          <cell r="L506" t="str">
            <v>None</v>
          </cell>
          <cell r="M506" t="str">
            <v>C</v>
          </cell>
          <cell r="N506">
            <v>506.2</v>
          </cell>
          <cell r="P506" t="str">
            <v>A</v>
          </cell>
          <cell r="Q506" t="str">
            <v>SRT-PG-B-342</v>
          </cell>
          <cell r="R506">
            <v>153</v>
          </cell>
          <cell r="S506">
            <v>506.19</v>
          </cell>
          <cell r="T506">
            <v>153</v>
          </cell>
          <cell r="U506">
            <v>506.19</v>
          </cell>
          <cell r="V506">
            <v>150</v>
          </cell>
          <cell r="W506">
            <v>496.19</v>
          </cell>
          <cell r="X506" t="str">
            <v>C</v>
          </cell>
          <cell r="AB506" t="str">
            <v>C</v>
          </cell>
          <cell r="AC506" t="str">
            <v>24ADMFS0078H1ZY</v>
          </cell>
          <cell r="AE506" t="str">
            <v>GUJARAT</v>
          </cell>
          <cell r="AF506" t="str">
            <v>C</v>
          </cell>
          <cell r="AG506">
            <v>1000</v>
          </cell>
          <cell r="AH506" t="str">
            <v>Conform</v>
          </cell>
        </row>
        <row r="507">
          <cell r="E507" t="str">
            <v>N-520</v>
          </cell>
          <cell r="F507" t="str">
            <v>Sunflare Solutions And Services Private Limited</v>
          </cell>
          <cell r="G507" t="str">
            <v>B</v>
          </cell>
          <cell r="H507" t="str">
            <v>B</v>
          </cell>
          <cell r="I507" t="str">
            <v>C</v>
          </cell>
          <cell r="J507" t="str">
            <v>Consent</v>
          </cell>
          <cell r="K507" t="str">
            <v>Private Limited</v>
          </cell>
          <cell r="L507" t="str">
            <v>None</v>
          </cell>
          <cell r="M507" t="str">
            <v>C</v>
          </cell>
          <cell r="N507">
            <v>172.47</v>
          </cell>
          <cell r="P507" t="str">
            <v>B</v>
          </cell>
          <cell r="Q507" t="str">
            <v>SRT-PG-B-352</v>
          </cell>
          <cell r="R507">
            <v>43</v>
          </cell>
          <cell r="S507">
            <v>197.07</v>
          </cell>
          <cell r="T507">
            <v>42</v>
          </cell>
          <cell r="U507">
            <v>193.07</v>
          </cell>
          <cell r="V507">
            <v>21</v>
          </cell>
          <cell r="W507">
            <v>87.29</v>
          </cell>
          <cell r="X507" t="str">
            <v>C</v>
          </cell>
          <cell r="AB507" t="str">
            <v>C</v>
          </cell>
          <cell r="AC507" t="str">
            <v>24AAXCS3897B1ZU</v>
          </cell>
          <cell r="AE507" t="str">
            <v>GUJARAT</v>
          </cell>
          <cell r="AF507" t="str">
            <v>C</v>
          </cell>
          <cell r="AG507">
            <v>300</v>
          </cell>
          <cell r="AH507" t="str">
            <v>Conform</v>
          </cell>
        </row>
        <row r="508">
          <cell r="E508" t="str">
            <v>N-522</v>
          </cell>
          <cell r="F508" t="str">
            <v>Sunfree Energy</v>
          </cell>
          <cell r="G508" t="str">
            <v>A</v>
          </cell>
          <cell r="H508" t="str">
            <v>A</v>
          </cell>
          <cell r="I508" t="str">
            <v>C</v>
          </cell>
          <cell r="J508" t="str">
            <v>Integrator</v>
          </cell>
          <cell r="K508" t="str">
            <v>Partnership firm</v>
          </cell>
          <cell r="L508" t="str">
            <v>None</v>
          </cell>
          <cell r="M508" t="str">
            <v>C</v>
          </cell>
          <cell r="N508">
            <v>213.75</v>
          </cell>
          <cell r="P508" t="str">
            <v>A</v>
          </cell>
          <cell r="Q508" t="str">
            <v>SRT-PG-A-399</v>
          </cell>
          <cell r="R508">
            <v>1499</v>
          </cell>
          <cell r="S508">
            <v>5775.56</v>
          </cell>
          <cell r="T508">
            <v>1435</v>
          </cell>
          <cell r="U508">
            <v>5533.14</v>
          </cell>
          <cell r="V508">
            <v>1118</v>
          </cell>
          <cell r="W508">
            <v>4258.63</v>
          </cell>
          <cell r="X508" t="str">
            <v>C</v>
          </cell>
          <cell r="Y508">
            <v>998.12</v>
          </cell>
          <cell r="Z508" t="str">
            <v>C</v>
          </cell>
          <cell r="AA508" t="str">
            <v>C</v>
          </cell>
          <cell r="AB508" t="str">
            <v>C</v>
          </cell>
          <cell r="AC508" t="str">
            <v>24ADMFS6960L1ZE</v>
          </cell>
          <cell r="AE508" t="str">
            <v>GUJARAT</v>
          </cell>
          <cell r="AF508" t="str">
            <v>C</v>
          </cell>
          <cell r="AG508">
            <v>8000</v>
          </cell>
          <cell r="AH508" t="str">
            <v>Conform</v>
          </cell>
        </row>
        <row r="509">
          <cell r="E509" t="str">
            <v>N-523</v>
          </cell>
          <cell r="F509" t="str">
            <v>Sunhit Solar Solution Llp</v>
          </cell>
          <cell r="G509" t="str">
            <v>B</v>
          </cell>
          <cell r="H509" t="str">
            <v>B</v>
          </cell>
          <cell r="I509" t="str">
            <v>C</v>
          </cell>
          <cell r="J509" t="str">
            <v>Integrator</v>
          </cell>
          <cell r="K509" t="str">
            <v>Partnership firm</v>
          </cell>
          <cell r="L509" t="str">
            <v>None</v>
          </cell>
          <cell r="M509" t="str">
            <v>C</v>
          </cell>
          <cell r="N509">
            <v>52.3</v>
          </cell>
          <cell r="P509" t="str">
            <v>B</v>
          </cell>
          <cell r="Q509" t="str">
            <v>SRT-PG-B-328</v>
          </cell>
          <cell r="R509">
            <v>75</v>
          </cell>
          <cell r="S509">
            <v>235.42</v>
          </cell>
          <cell r="T509">
            <v>69</v>
          </cell>
          <cell r="U509">
            <v>216.35</v>
          </cell>
          <cell r="V509">
            <v>38</v>
          </cell>
          <cell r="W509">
            <v>122.99</v>
          </cell>
          <cell r="X509" t="str">
            <v>C</v>
          </cell>
          <cell r="AB509" t="str">
            <v>C</v>
          </cell>
          <cell r="AC509" t="str">
            <v>24ADNFS6993A1ZR</v>
          </cell>
          <cell r="AE509" t="str">
            <v>GUJARAT</v>
          </cell>
          <cell r="AF509" t="str">
            <v>C</v>
          </cell>
          <cell r="AG509">
            <v>550</v>
          </cell>
          <cell r="AH509" t="str">
            <v>Conform</v>
          </cell>
        </row>
        <row r="510">
          <cell r="E510" t="str">
            <v>N-524</v>
          </cell>
          <cell r="F510" t="str">
            <v>Sunland Solar Energy</v>
          </cell>
          <cell r="G510" t="str">
            <v>B</v>
          </cell>
          <cell r="H510" t="str">
            <v>B</v>
          </cell>
          <cell r="I510" t="str">
            <v>C</v>
          </cell>
          <cell r="J510" t="str">
            <v>Integrator</v>
          </cell>
          <cell r="K510" t="str">
            <v>Partnership firm</v>
          </cell>
          <cell r="L510" t="str">
            <v>None</v>
          </cell>
          <cell r="M510" t="str">
            <v>C</v>
          </cell>
          <cell r="P510" t="str">
            <v>B</v>
          </cell>
          <cell r="X510" t="str">
            <v>C</v>
          </cell>
          <cell r="AB510" t="str">
            <v>C</v>
          </cell>
          <cell r="AC510" t="str">
            <v>24AEDFS4727D1Z9</v>
          </cell>
          <cell r="AE510" t="str">
            <v>GUJARAT</v>
          </cell>
          <cell r="AF510" t="str">
            <v>C</v>
          </cell>
          <cell r="AG510">
            <v>1500</v>
          </cell>
          <cell r="AH510" t="str">
            <v>Conform</v>
          </cell>
        </row>
        <row r="511">
          <cell r="E511" t="str">
            <v>N-525</v>
          </cell>
          <cell r="F511" t="str">
            <v>Sunlight Solar Enterprise</v>
          </cell>
          <cell r="G511" t="str">
            <v>B</v>
          </cell>
          <cell r="H511" t="str">
            <v>B</v>
          </cell>
          <cell r="I511" t="str">
            <v>C</v>
          </cell>
          <cell r="J511" t="str">
            <v>Integrator</v>
          </cell>
          <cell r="K511" t="str">
            <v>Sole Proprietor</v>
          </cell>
          <cell r="L511" t="str">
            <v>None</v>
          </cell>
          <cell r="M511" t="str">
            <v>C</v>
          </cell>
          <cell r="P511" t="str">
            <v>B</v>
          </cell>
          <cell r="X511" t="str">
            <v>C</v>
          </cell>
          <cell r="AB511" t="str">
            <v>C</v>
          </cell>
          <cell r="AC511" t="str">
            <v>24BZSPP8253N1ZE</v>
          </cell>
          <cell r="AE511" t="str">
            <v>GUJARAT</v>
          </cell>
          <cell r="AF511" t="str">
            <v>C</v>
          </cell>
          <cell r="AG511">
            <v>600</v>
          </cell>
          <cell r="AH511" t="str">
            <v>Conform</v>
          </cell>
        </row>
        <row r="512">
          <cell r="E512" t="str">
            <v>N-527</v>
          </cell>
          <cell r="F512" t="str">
            <v>Sunnovative Solar Energy Solution Pvt Ltd</v>
          </cell>
          <cell r="G512" t="str">
            <v>B</v>
          </cell>
          <cell r="H512" t="str">
            <v>B</v>
          </cell>
          <cell r="I512" t="str">
            <v>C</v>
          </cell>
          <cell r="J512" t="str">
            <v>Integrator</v>
          </cell>
          <cell r="K512" t="str">
            <v>Private Limited</v>
          </cell>
          <cell r="L512" t="str">
            <v>None</v>
          </cell>
          <cell r="M512" t="str">
            <v>C</v>
          </cell>
          <cell r="P512" t="str">
            <v>B</v>
          </cell>
          <cell r="X512" t="str">
            <v>C</v>
          </cell>
          <cell r="AB512" t="str">
            <v>C</v>
          </cell>
          <cell r="AC512" t="str">
            <v>24ABDCS5798J1ZR</v>
          </cell>
          <cell r="AE512" t="str">
            <v>GUJARAT</v>
          </cell>
          <cell r="AF512" t="str">
            <v>C</v>
          </cell>
          <cell r="AG512">
            <v>1500</v>
          </cell>
          <cell r="AH512" t="str">
            <v>Conform</v>
          </cell>
        </row>
        <row r="513">
          <cell r="E513" t="str">
            <v>N-528</v>
          </cell>
          <cell r="F513" t="str">
            <v>Sunpay Renewable Energy Llp</v>
          </cell>
          <cell r="G513" t="str">
            <v>B</v>
          </cell>
          <cell r="H513" t="str">
            <v>B</v>
          </cell>
          <cell r="I513" t="str">
            <v>C</v>
          </cell>
          <cell r="J513" t="str">
            <v>Integrator</v>
          </cell>
          <cell r="K513" t="str">
            <v>Partnership firm</v>
          </cell>
          <cell r="L513" t="str">
            <v>None</v>
          </cell>
          <cell r="M513" t="str">
            <v>C</v>
          </cell>
          <cell r="P513" t="str">
            <v>B</v>
          </cell>
          <cell r="X513" t="str">
            <v>C</v>
          </cell>
          <cell r="AB513" t="str">
            <v>C</v>
          </cell>
          <cell r="AC513" t="str">
            <v>24AEBFS4577F1ZZ</v>
          </cell>
          <cell r="AE513" t="str">
            <v>GUJARAT</v>
          </cell>
          <cell r="AF513" t="str">
            <v>C</v>
          </cell>
          <cell r="AG513">
            <v>100</v>
          </cell>
          <cell r="AH513" t="str">
            <v>Conform</v>
          </cell>
        </row>
        <row r="514">
          <cell r="E514" t="str">
            <v>N-529</v>
          </cell>
          <cell r="F514" t="str">
            <v>Sunplug Technologies Llp</v>
          </cell>
          <cell r="G514" t="str">
            <v>B</v>
          </cell>
          <cell r="H514" t="str">
            <v>B</v>
          </cell>
          <cell r="I514" t="str">
            <v>C</v>
          </cell>
          <cell r="J514" t="str">
            <v>Integrator</v>
          </cell>
          <cell r="K514" t="str">
            <v>Partnership firm</v>
          </cell>
          <cell r="L514" t="str">
            <v>None</v>
          </cell>
          <cell r="M514" t="str">
            <v>C</v>
          </cell>
          <cell r="N514">
            <v>57.09</v>
          </cell>
          <cell r="P514" t="str">
            <v>B</v>
          </cell>
          <cell r="Q514" t="str">
            <v>SRT-PG-B-413</v>
          </cell>
          <cell r="R514">
            <v>62</v>
          </cell>
          <cell r="S514">
            <v>251.76</v>
          </cell>
          <cell r="T514">
            <v>61</v>
          </cell>
          <cell r="U514">
            <v>249.78</v>
          </cell>
          <cell r="V514">
            <v>40</v>
          </cell>
          <cell r="W514">
            <v>142.15</v>
          </cell>
          <cell r="X514" t="str">
            <v>C</v>
          </cell>
          <cell r="AB514" t="str">
            <v>C</v>
          </cell>
          <cell r="AC514" t="str">
            <v>24ADX259226L1Z6</v>
          </cell>
          <cell r="AE514" t="str">
            <v>GUJARAT</v>
          </cell>
          <cell r="AF514" t="str">
            <v>C</v>
          </cell>
          <cell r="AG514">
            <v>1000</v>
          </cell>
          <cell r="AH514" t="str">
            <v>Conform</v>
          </cell>
        </row>
        <row r="515">
          <cell r="E515" t="str">
            <v>N-530</v>
          </cell>
          <cell r="F515" t="str">
            <v>Sunpower Energy</v>
          </cell>
          <cell r="G515" t="str">
            <v>B</v>
          </cell>
          <cell r="H515" t="str">
            <v>B</v>
          </cell>
          <cell r="I515" t="str">
            <v>C</v>
          </cell>
          <cell r="J515" t="str">
            <v>Integrator</v>
          </cell>
          <cell r="K515" t="str">
            <v>Partnership firm</v>
          </cell>
          <cell r="L515" t="str">
            <v>None</v>
          </cell>
          <cell r="M515" t="str">
            <v>C</v>
          </cell>
          <cell r="P515" t="str">
            <v>B</v>
          </cell>
          <cell r="X515" t="str">
            <v>C</v>
          </cell>
          <cell r="AB515" t="str">
            <v>C</v>
          </cell>
          <cell r="AC515" t="str">
            <v>24AECF52439B1ZH</v>
          </cell>
          <cell r="AE515" t="str">
            <v>GUJARAT</v>
          </cell>
          <cell r="AF515" t="str">
            <v>C</v>
          </cell>
          <cell r="AG515">
            <v>500</v>
          </cell>
          <cell r="AH515" t="str">
            <v>Conform</v>
          </cell>
        </row>
        <row r="516">
          <cell r="E516" t="str">
            <v>N-531</v>
          </cell>
          <cell r="F516" t="str">
            <v>Sunpower Energy Systems</v>
          </cell>
          <cell r="G516" t="str">
            <v>A</v>
          </cell>
          <cell r="H516" t="str">
            <v>A</v>
          </cell>
          <cell r="I516" t="str">
            <v>C</v>
          </cell>
          <cell r="J516" t="str">
            <v>Integrator</v>
          </cell>
          <cell r="K516" t="str">
            <v>Partnership firm</v>
          </cell>
          <cell r="L516" t="str">
            <v>None</v>
          </cell>
          <cell r="M516" t="str">
            <v>C</v>
          </cell>
          <cell r="N516">
            <v>1121.01</v>
          </cell>
          <cell r="P516" t="str">
            <v>A</v>
          </cell>
          <cell r="Q516" t="str">
            <v>SRT-PG-A-303</v>
          </cell>
          <cell r="R516">
            <v>480</v>
          </cell>
          <cell r="S516">
            <v>1977.56</v>
          </cell>
          <cell r="T516">
            <v>471</v>
          </cell>
          <cell r="U516">
            <v>1934.22</v>
          </cell>
          <cell r="V516">
            <v>374</v>
          </cell>
          <cell r="W516">
            <v>1473.9</v>
          </cell>
          <cell r="X516" t="str">
            <v>C</v>
          </cell>
          <cell r="Y516">
            <v>323.08</v>
          </cell>
          <cell r="Z516" t="str">
            <v>C</v>
          </cell>
          <cell r="AA516" t="str">
            <v>C</v>
          </cell>
          <cell r="AB516" t="str">
            <v>C</v>
          </cell>
          <cell r="AC516" t="str">
            <v>24ADJF50602G1ZH</v>
          </cell>
          <cell r="AE516" t="str">
            <v>GUJARAT</v>
          </cell>
          <cell r="AF516" t="str">
            <v>C</v>
          </cell>
          <cell r="AG516">
            <v>4000</v>
          </cell>
          <cell r="AH516" t="str">
            <v>Conform</v>
          </cell>
        </row>
        <row r="517">
          <cell r="E517" t="str">
            <v>N-532</v>
          </cell>
          <cell r="F517" t="str">
            <v>Sun Rays Enterprise</v>
          </cell>
          <cell r="G517" t="str">
            <v>B</v>
          </cell>
          <cell r="H517" t="str">
            <v>B</v>
          </cell>
          <cell r="I517" t="str">
            <v>C</v>
          </cell>
          <cell r="J517" t="str">
            <v>Integrator</v>
          </cell>
          <cell r="K517" t="str">
            <v>Partnership firm</v>
          </cell>
          <cell r="L517" t="str">
            <v>None</v>
          </cell>
          <cell r="M517" t="str">
            <v>C</v>
          </cell>
          <cell r="N517">
            <v>301.60000000000002</v>
          </cell>
          <cell r="P517" t="str">
            <v>A</v>
          </cell>
          <cell r="Q517" t="str">
            <v>SRT-PG-B-304</v>
          </cell>
          <cell r="R517">
            <v>55</v>
          </cell>
          <cell r="S517">
            <v>223.22</v>
          </cell>
          <cell r="T517">
            <v>51</v>
          </cell>
          <cell r="U517">
            <v>213.32</v>
          </cell>
          <cell r="V517">
            <v>49</v>
          </cell>
          <cell r="W517">
            <v>205.4</v>
          </cell>
          <cell r="X517" t="str">
            <v>C</v>
          </cell>
          <cell r="AB517" t="str">
            <v>C</v>
          </cell>
          <cell r="AC517" t="str">
            <v>24ADPFS2935L1ZK</v>
          </cell>
          <cell r="AE517" t="str">
            <v>GUJARAT</v>
          </cell>
          <cell r="AF517" t="str">
            <v>C</v>
          </cell>
          <cell r="AG517">
            <v>500</v>
          </cell>
          <cell r="AH517" t="str">
            <v>Conform</v>
          </cell>
        </row>
        <row r="518">
          <cell r="E518" t="str">
            <v>N-533</v>
          </cell>
          <cell r="F518" t="str">
            <v>Sun Rise Energy</v>
          </cell>
          <cell r="G518" t="str">
            <v>B</v>
          </cell>
          <cell r="H518" t="str">
            <v>B</v>
          </cell>
          <cell r="I518" t="str">
            <v>C</v>
          </cell>
          <cell r="J518" t="str">
            <v>Integrator</v>
          </cell>
          <cell r="K518" t="str">
            <v>Partnership firm</v>
          </cell>
          <cell r="L518" t="str">
            <v>None</v>
          </cell>
          <cell r="M518" t="str">
            <v>C</v>
          </cell>
          <cell r="P518" t="str">
            <v>B</v>
          </cell>
          <cell r="X518" t="str">
            <v>C</v>
          </cell>
          <cell r="AB518" t="str">
            <v>C</v>
          </cell>
          <cell r="AC518" t="str">
            <v>24AEDFS7344L1ZP</v>
          </cell>
          <cell r="AE518" t="str">
            <v>GUJARAT</v>
          </cell>
          <cell r="AF518" t="str">
            <v>C</v>
          </cell>
          <cell r="AG518">
            <v>1500</v>
          </cell>
          <cell r="AH518" t="str">
            <v>Conform</v>
          </cell>
        </row>
        <row r="519">
          <cell r="E519" t="str">
            <v>N-534</v>
          </cell>
          <cell r="F519" t="str">
            <v>Sunafe Infra Services</v>
          </cell>
          <cell r="G519" t="str">
            <v>B</v>
          </cell>
          <cell r="H519" t="str">
            <v>B</v>
          </cell>
          <cell r="I519" t="str">
            <v>C</v>
          </cell>
          <cell r="J519" t="str">
            <v>Integrator</v>
          </cell>
          <cell r="K519" t="str">
            <v>Partnership firm</v>
          </cell>
          <cell r="L519" t="str">
            <v>None</v>
          </cell>
          <cell r="M519" t="str">
            <v>C</v>
          </cell>
          <cell r="P519" t="str">
            <v>B</v>
          </cell>
          <cell r="X519" t="str">
            <v>C</v>
          </cell>
          <cell r="AB519" t="str">
            <v>C</v>
          </cell>
          <cell r="AC519" t="str">
            <v>24AEAFS3283D1ZB</v>
          </cell>
          <cell r="AE519" t="str">
            <v>GUJARAT</v>
          </cell>
          <cell r="AF519" t="str">
            <v>C</v>
          </cell>
          <cell r="AG519">
            <v>1000</v>
          </cell>
          <cell r="AH519" t="str">
            <v>Conform</v>
          </cell>
        </row>
        <row r="520">
          <cell r="E520" t="str">
            <v>N-535</v>
          </cell>
          <cell r="F520" t="str">
            <v>Sunshree Solar</v>
          </cell>
          <cell r="G520" t="str">
            <v>B</v>
          </cell>
          <cell r="H520" t="str">
            <v>B</v>
          </cell>
          <cell r="I520" t="str">
            <v>C</v>
          </cell>
          <cell r="J520" t="str">
            <v>Integrator</v>
          </cell>
          <cell r="K520" t="str">
            <v>Sole Proprietor</v>
          </cell>
          <cell r="L520" t="str">
            <v>None</v>
          </cell>
          <cell r="M520" t="str">
            <v>C</v>
          </cell>
          <cell r="P520" t="str">
            <v>B</v>
          </cell>
          <cell r="X520" t="str">
            <v>C</v>
          </cell>
          <cell r="AB520" t="str">
            <v>C</v>
          </cell>
          <cell r="AC520" t="str">
            <v>24BQFPG1634Q1ZP</v>
          </cell>
          <cell r="AE520" t="str">
            <v>GUJARAT</v>
          </cell>
          <cell r="AF520" t="str">
            <v>C</v>
          </cell>
          <cell r="AG520">
            <v>830</v>
          </cell>
          <cell r="AH520" t="str">
            <v>Conform</v>
          </cell>
        </row>
        <row r="521">
          <cell r="E521" t="str">
            <v>N-536</v>
          </cell>
          <cell r="F521" t="str">
            <v>Sunsky Solar</v>
          </cell>
          <cell r="G521" t="str">
            <v>B</v>
          </cell>
          <cell r="H521" t="str">
            <v>B</v>
          </cell>
          <cell r="I521" t="str">
            <v>C</v>
          </cell>
          <cell r="J521" t="str">
            <v>Integrator</v>
          </cell>
          <cell r="K521" t="str">
            <v>Partnership firm</v>
          </cell>
          <cell r="L521" t="str">
            <v>None</v>
          </cell>
          <cell r="M521" t="str">
            <v>C</v>
          </cell>
          <cell r="N521">
            <v>224</v>
          </cell>
          <cell r="P521" t="str">
            <v>A</v>
          </cell>
          <cell r="Q521" t="str">
            <v>SRT-PG-B-104</v>
          </cell>
          <cell r="R521">
            <v>211</v>
          </cell>
          <cell r="S521">
            <v>873.35</v>
          </cell>
          <cell r="T521">
            <v>195</v>
          </cell>
          <cell r="U521">
            <v>815.35</v>
          </cell>
          <cell r="V521">
            <v>142</v>
          </cell>
          <cell r="W521">
            <v>625.54999999999995</v>
          </cell>
          <cell r="X521" t="str">
            <v>C</v>
          </cell>
          <cell r="AB521" t="str">
            <v>C</v>
          </cell>
          <cell r="AC521" t="str">
            <v>24ABYFS9054P1ZV</v>
          </cell>
          <cell r="AE521" t="str">
            <v>GUJARAT</v>
          </cell>
          <cell r="AF521" t="str">
            <v>C</v>
          </cell>
          <cell r="AG521">
            <v>2000</v>
          </cell>
          <cell r="AH521" t="str">
            <v>Conform</v>
          </cell>
        </row>
        <row r="522">
          <cell r="E522" t="str">
            <v>N-537</v>
          </cell>
          <cell r="F522" t="str">
            <v>Suntech Energy</v>
          </cell>
          <cell r="G522" t="str">
            <v>B</v>
          </cell>
          <cell r="H522" t="str">
            <v>B</v>
          </cell>
          <cell r="I522" t="str">
            <v>C</v>
          </cell>
          <cell r="J522" t="str">
            <v>Integrator</v>
          </cell>
          <cell r="K522" t="str">
            <v>Sole Proprietor</v>
          </cell>
          <cell r="L522" t="str">
            <v>None</v>
          </cell>
          <cell r="M522" t="str">
            <v>C</v>
          </cell>
          <cell r="N522">
            <v>441.2</v>
          </cell>
          <cell r="P522" t="str">
            <v>A</v>
          </cell>
          <cell r="Q522" t="str">
            <v>SRT-PG-B-361</v>
          </cell>
          <cell r="R522">
            <v>193</v>
          </cell>
          <cell r="S522">
            <v>696.97</v>
          </cell>
          <cell r="T522">
            <v>193</v>
          </cell>
          <cell r="U522">
            <v>696.97</v>
          </cell>
          <cell r="V522">
            <v>168</v>
          </cell>
          <cell r="W522">
            <v>598.5</v>
          </cell>
          <cell r="X522" t="str">
            <v>C</v>
          </cell>
          <cell r="AB522" t="str">
            <v>C</v>
          </cell>
          <cell r="AC522" t="str">
            <v>24CMRPK8068B1ZT</v>
          </cell>
          <cell r="AE522" t="str">
            <v>GUJARAT</v>
          </cell>
          <cell r="AF522" t="str">
            <v>C</v>
          </cell>
          <cell r="AG522">
            <v>800</v>
          </cell>
          <cell r="AH522" t="str">
            <v>Conform</v>
          </cell>
        </row>
        <row r="523">
          <cell r="E523" t="str">
            <v>N-538</v>
          </cell>
          <cell r="F523" t="str">
            <v>Surya International</v>
          </cell>
          <cell r="G523" t="str">
            <v>A</v>
          </cell>
          <cell r="H523" t="str">
            <v>A</v>
          </cell>
          <cell r="I523" t="str">
            <v>C</v>
          </cell>
          <cell r="J523" t="str">
            <v>Integrator</v>
          </cell>
          <cell r="K523" t="str">
            <v>Sole Proprietor</v>
          </cell>
          <cell r="L523" t="str">
            <v>None</v>
          </cell>
          <cell r="M523" t="str">
            <v>C</v>
          </cell>
          <cell r="N523">
            <v>1758</v>
          </cell>
          <cell r="P523" t="str">
            <v>A</v>
          </cell>
          <cell r="Q523" t="str">
            <v>SRT-PG-A-051</v>
          </cell>
          <cell r="R523">
            <v>361</v>
          </cell>
          <cell r="S523">
            <v>1481.9</v>
          </cell>
          <cell r="T523">
            <v>342</v>
          </cell>
          <cell r="U523">
            <v>1409.9</v>
          </cell>
          <cell r="V523">
            <v>152</v>
          </cell>
          <cell r="W523">
            <v>606.9</v>
          </cell>
          <cell r="X523" t="str">
            <v>C</v>
          </cell>
          <cell r="Y523">
            <v>670</v>
          </cell>
          <cell r="Z523" t="str">
            <v>C</v>
          </cell>
          <cell r="AA523" t="str">
            <v>C</v>
          </cell>
          <cell r="AB523" t="str">
            <v>C</v>
          </cell>
          <cell r="AC523" t="str">
            <v>24AAQPP6487N1Z0</v>
          </cell>
          <cell r="AE523" t="str">
            <v>GUJARAT</v>
          </cell>
          <cell r="AF523" t="str">
            <v>C</v>
          </cell>
          <cell r="AG523">
            <v>500</v>
          </cell>
          <cell r="AH523" t="str">
            <v>Conform</v>
          </cell>
        </row>
        <row r="524">
          <cell r="E524" t="str">
            <v>N-539</v>
          </cell>
          <cell r="F524" t="str">
            <v>Suryase Energy</v>
          </cell>
          <cell r="G524" t="str">
            <v>B</v>
          </cell>
          <cell r="H524" t="str">
            <v>B</v>
          </cell>
          <cell r="I524" t="str">
            <v>C</v>
          </cell>
          <cell r="J524" t="str">
            <v>Consent</v>
          </cell>
          <cell r="K524" t="str">
            <v>Sole Proprietor</v>
          </cell>
          <cell r="L524" t="str">
            <v>None</v>
          </cell>
          <cell r="M524" t="str">
            <v>C</v>
          </cell>
          <cell r="P524" t="str">
            <v>B</v>
          </cell>
          <cell r="X524" t="str">
            <v>C</v>
          </cell>
          <cell r="AB524" t="str">
            <v>C</v>
          </cell>
          <cell r="AC524" t="str">
            <v>24GCSPM5715G1Z9</v>
          </cell>
          <cell r="AE524" t="str">
            <v>GUJARAT</v>
          </cell>
          <cell r="AF524" t="str">
            <v>C</v>
          </cell>
          <cell r="AG524">
            <v>500</v>
          </cell>
          <cell r="AH524" t="str">
            <v>Conform</v>
          </cell>
        </row>
        <row r="525">
          <cell r="E525" t="str">
            <v>N-540</v>
          </cell>
          <cell r="F525" t="str">
            <v>Surya Solar And Waters</v>
          </cell>
          <cell r="G525" t="str">
            <v>A</v>
          </cell>
          <cell r="H525" t="str">
            <v>A</v>
          </cell>
          <cell r="I525" t="str">
            <v>C</v>
          </cell>
          <cell r="J525" t="str">
            <v>Integrator</v>
          </cell>
          <cell r="K525" t="str">
            <v>Sole Proprietor</v>
          </cell>
          <cell r="L525" t="str">
            <v>None</v>
          </cell>
          <cell r="M525" t="str">
            <v>C</v>
          </cell>
          <cell r="N525">
            <v>1483.67</v>
          </cell>
          <cell r="P525" t="str">
            <v>A</v>
          </cell>
          <cell r="Q525" t="str">
            <v>SRT-PG-A-135</v>
          </cell>
          <cell r="R525">
            <v>351</v>
          </cell>
          <cell r="S525">
            <v>1508.33</v>
          </cell>
          <cell r="T525">
            <v>335</v>
          </cell>
          <cell r="U525">
            <v>1348.04</v>
          </cell>
          <cell r="V525">
            <v>183</v>
          </cell>
          <cell r="W525">
            <v>697.9</v>
          </cell>
          <cell r="X525" t="str">
            <v>C</v>
          </cell>
          <cell r="Y525">
            <v>216</v>
          </cell>
          <cell r="Z525" t="str">
            <v>C</v>
          </cell>
          <cell r="AA525" t="str">
            <v>C</v>
          </cell>
          <cell r="AB525" t="str">
            <v>C</v>
          </cell>
          <cell r="AC525" t="str">
            <v>24BYYPP2373N1ZH</v>
          </cell>
          <cell r="AE525" t="str">
            <v>GUJARAT</v>
          </cell>
          <cell r="AF525" t="str">
            <v>C</v>
          </cell>
          <cell r="AG525">
            <v>1500</v>
          </cell>
          <cell r="AH525" t="str">
            <v>Conform</v>
          </cell>
        </row>
        <row r="526">
          <cell r="E526" t="str">
            <v>N-541</v>
          </cell>
          <cell r="F526" t="str">
            <v>Surya Urja Systems</v>
          </cell>
          <cell r="G526" t="str">
            <v>A</v>
          </cell>
          <cell r="H526" t="str">
            <v>A</v>
          </cell>
          <cell r="I526" t="str">
            <v>C</v>
          </cell>
          <cell r="J526" t="str">
            <v>Integrator</v>
          </cell>
          <cell r="K526" t="str">
            <v>Sole Proprietor</v>
          </cell>
          <cell r="L526" t="str">
            <v>None</v>
          </cell>
          <cell r="M526" t="str">
            <v>C</v>
          </cell>
          <cell r="N526">
            <v>321.03500000000003</v>
          </cell>
          <cell r="P526" t="str">
            <v>A</v>
          </cell>
          <cell r="X526" t="str">
            <v>C</v>
          </cell>
          <cell r="Y526">
            <v>1036.95</v>
          </cell>
          <cell r="Z526" t="str">
            <v>C</v>
          </cell>
          <cell r="AA526" t="str">
            <v>C</v>
          </cell>
          <cell r="AB526" t="str">
            <v>C</v>
          </cell>
          <cell r="AC526" t="str">
            <v>24ANCPP9188R1ZZ</v>
          </cell>
          <cell r="AE526" t="str">
            <v>GUJARAT</v>
          </cell>
          <cell r="AF526" t="str">
            <v>C</v>
          </cell>
          <cell r="AG526">
            <v>500</v>
          </cell>
          <cell r="AH526" t="str">
            <v>Conform</v>
          </cell>
        </row>
        <row r="527">
          <cell r="E527" t="str">
            <v>N-542</v>
          </cell>
          <cell r="F527" t="str">
            <v>Keyur Shirishbhai Sheth</v>
          </cell>
          <cell r="G527" t="str">
            <v>B</v>
          </cell>
          <cell r="H527" t="str">
            <v>B</v>
          </cell>
          <cell r="I527" t="str">
            <v>C</v>
          </cell>
          <cell r="J527" t="str">
            <v>Integrator</v>
          </cell>
          <cell r="K527" t="str">
            <v>Sole Proprietor</v>
          </cell>
          <cell r="L527" t="str">
            <v>None</v>
          </cell>
          <cell r="M527" t="str">
            <v>C</v>
          </cell>
          <cell r="N527">
            <v>97.85</v>
          </cell>
          <cell r="P527" t="str">
            <v>B</v>
          </cell>
          <cell r="X527" t="str">
            <v>C</v>
          </cell>
          <cell r="AB527" t="str">
            <v>C</v>
          </cell>
          <cell r="AC527" t="str">
            <v>24ERDPS54810N1Z</v>
          </cell>
          <cell r="AE527" t="str">
            <v>GUJARAT</v>
          </cell>
          <cell r="AF527" t="str">
            <v>C</v>
          </cell>
          <cell r="AG527">
            <v>50</v>
          </cell>
          <cell r="AH527" t="str">
            <v>Conform</v>
          </cell>
        </row>
        <row r="528">
          <cell r="E528" t="str">
            <v>N-543</v>
          </cell>
          <cell r="F528" t="str">
            <v>Shree Vallabh Industries</v>
          </cell>
          <cell r="G528" t="str">
            <v>B</v>
          </cell>
          <cell r="H528" t="str">
            <v>B</v>
          </cell>
          <cell r="I528" t="str">
            <v>C</v>
          </cell>
          <cell r="J528" t="str">
            <v>Integrator</v>
          </cell>
          <cell r="K528" t="str">
            <v>Sole Proprietor</v>
          </cell>
          <cell r="L528" t="str">
            <v>None</v>
          </cell>
          <cell r="M528" t="str">
            <v>C</v>
          </cell>
          <cell r="P528" t="str">
            <v>B</v>
          </cell>
          <cell r="X528" t="str">
            <v>C</v>
          </cell>
          <cell r="Z528" t="str">
            <v>C</v>
          </cell>
          <cell r="AA528" t="str">
            <v>C</v>
          </cell>
          <cell r="AB528" t="str">
            <v>C</v>
          </cell>
          <cell r="AC528" t="str">
            <v>24AWTPS5644K1Z2</v>
          </cell>
          <cell r="AE528" t="str">
            <v>GUJARAT</v>
          </cell>
          <cell r="AF528" t="str">
            <v>C</v>
          </cell>
          <cell r="AG528">
            <v>400</v>
          </cell>
          <cell r="AH528" t="str">
            <v>Conform</v>
          </cell>
        </row>
        <row r="529">
          <cell r="E529" t="str">
            <v>N-544</v>
          </cell>
          <cell r="F529" t="str">
            <v>Svvr Power</v>
          </cell>
          <cell r="G529" t="str">
            <v>B</v>
          </cell>
          <cell r="H529" t="str">
            <v>B</v>
          </cell>
          <cell r="I529" t="str">
            <v>C</v>
          </cell>
          <cell r="J529" t="str">
            <v>Integrator</v>
          </cell>
          <cell r="K529" t="str">
            <v>Sole Proprietor</v>
          </cell>
          <cell r="L529" t="str">
            <v>None</v>
          </cell>
          <cell r="M529" t="str">
            <v>C</v>
          </cell>
          <cell r="N529">
            <v>141.69900000000001</v>
          </cell>
          <cell r="P529" t="str">
            <v>B</v>
          </cell>
          <cell r="Q529" t="str">
            <v>SRT-PG-B-255</v>
          </cell>
          <cell r="R529">
            <v>54</v>
          </cell>
          <cell r="S529">
            <v>225.44</v>
          </cell>
          <cell r="T529">
            <v>52</v>
          </cell>
          <cell r="U529">
            <v>217.04</v>
          </cell>
          <cell r="V529">
            <v>42</v>
          </cell>
          <cell r="W529">
            <v>172.87</v>
          </cell>
          <cell r="X529" t="str">
            <v>C</v>
          </cell>
          <cell r="AB529" t="str">
            <v>C</v>
          </cell>
          <cell r="AC529" t="str">
            <v>24ACMPB1815G1Z3</v>
          </cell>
          <cell r="AE529" t="str">
            <v>GUJARAT</v>
          </cell>
          <cell r="AF529" t="str">
            <v>C</v>
          </cell>
          <cell r="AG529">
            <v>300</v>
          </cell>
          <cell r="AH529" t="str">
            <v>Conform</v>
          </cell>
        </row>
        <row r="530">
          <cell r="E530" t="str">
            <v>N-545</v>
          </cell>
          <cell r="F530" t="str">
            <v>Swami Energy</v>
          </cell>
          <cell r="G530" t="str">
            <v>B</v>
          </cell>
          <cell r="H530" t="str">
            <v>B</v>
          </cell>
          <cell r="I530" t="str">
            <v>C</v>
          </cell>
          <cell r="J530" t="str">
            <v>Consent</v>
          </cell>
          <cell r="K530" t="str">
            <v>Sole Proprietor</v>
          </cell>
          <cell r="L530" t="str">
            <v>None</v>
          </cell>
          <cell r="M530" t="str">
            <v>C</v>
          </cell>
          <cell r="N530">
            <v>320.83</v>
          </cell>
          <cell r="P530" t="str">
            <v>A</v>
          </cell>
          <cell r="Q530" t="str">
            <v>SRT-PG-B-197</v>
          </cell>
          <cell r="R530">
            <v>153</v>
          </cell>
          <cell r="S530">
            <v>537.47</v>
          </cell>
          <cell r="T530">
            <v>146</v>
          </cell>
          <cell r="U530">
            <v>514.54999999999995</v>
          </cell>
          <cell r="V530">
            <v>93</v>
          </cell>
          <cell r="W530">
            <v>320.83</v>
          </cell>
          <cell r="X530" t="str">
            <v>C</v>
          </cell>
          <cell r="AB530" t="str">
            <v>C</v>
          </cell>
          <cell r="AC530" t="str">
            <v>24BTRPS1199D1ZA</v>
          </cell>
          <cell r="AE530" t="str">
            <v>GUJARAT</v>
          </cell>
          <cell r="AF530" t="str">
            <v>C</v>
          </cell>
          <cell r="AG530">
            <v>1000</v>
          </cell>
          <cell r="AH530" t="str">
            <v>Conform</v>
          </cell>
        </row>
        <row r="531">
          <cell r="E531" t="str">
            <v>N-546</v>
          </cell>
          <cell r="F531" t="str">
            <v>Swami Integrator And Consultants Llp</v>
          </cell>
          <cell r="G531" t="str">
            <v>A</v>
          </cell>
          <cell r="H531" t="str">
            <v>A</v>
          </cell>
          <cell r="I531" t="str">
            <v>C</v>
          </cell>
          <cell r="J531" t="str">
            <v>Integrator</v>
          </cell>
          <cell r="K531" t="str">
            <v>Limited Liability Partnership</v>
          </cell>
          <cell r="L531" t="str">
            <v>None</v>
          </cell>
          <cell r="M531" t="str">
            <v>C</v>
          </cell>
          <cell r="N531">
            <v>536.58000000000004</v>
          </cell>
          <cell r="P531" t="str">
            <v>A</v>
          </cell>
          <cell r="Q531" t="str">
            <v>SRT-PG-A-359</v>
          </cell>
          <cell r="R531">
            <v>994</v>
          </cell>
          <cell r="S531">
            <v>4197.6000000000004</v>
          </cell>
          <cell r="T531">
            <v>973</v>
          </cell>
          <cell r="U531">
            <v>4105.53</v>
          </cell>
          <cell r="V531">
            <v>907</v>
          </cell>
          <cell r="W531">
            <v>3762.66</v>
          </cell>
          <cell r="X531" t="str">
            <v>C</v>
          </cell>
          <cell r="Y531">
            <v>824.09</v>
          </cell>
          <cell r="Z531" t="str">
            <v>C</v>
          </cell>
          <cell r="AA531" t="str">
            <v>C</v>
          </cell>
          <cell r="AB531" t="str">
            <v>C</v>
          </cell>
          <cell r="AC531" t="str">
            <v>24ADMFS4365D1Z0</v>
          </cell>
          <cell r="AE531" t="str">
            <v>GUJARAT</v>
          </cell>
          <cell r="AF531" t="str">
            <v>C</v>
          </cell>
          <cell r="AG531">
            <v>5000</v>
          </cell>
          <cell r="AH531" t="str">
            <v>Conform</v>
          </cell>
        </row>
        <row r="532">
          <cell r="E532" t="str">
            <v>N-548</v>
          </cell>
          <cell r="F532" t="str">
            <v>Synchro Electricals</v>
          </cell>
          <cell r="G532" t="str">
            <v>B</v>
          </cell>
          <cell r="H532" t="str">
            <v>B</v>
          </cell>
          <cell r="I532" t="str">
            <v>C</v>
          </cell>
          <cell r="J532" t="str">
            <v>Consent</v>
          </cell>
          <cell r="K532" t="str">
            <v>Partnership firm</v>
          </cell>
          <cell r="L532" t="str">
            <v>None</v>
          </cell>
          <cell r="M532" t="str">
            <v>C</v>
          </cell>
          <cell r="P532" t="str">
            <v>B</v>
          </cell>
          <cell r="X532" t="str">
            <v>C</v>
          </cell>
          <cell r="AB532" t="str">
            <v>C</v>
          </cell>
          <cell r="AC532" t="str">
            <v>24ADUFS3474P1Z3</v>
          </cell>
          <cell r="AE532" t="str">
            <v>GUJARAT</v>
          </cell>
          <cell r="AF532" t="str">
            <v>C</v>
          </cell>
          <cell r="AG532">
            <v>1000</v>
          </cell>
          <cell r="AH532" t="str">
            <v>Conform</v>
          </cell>
        </row>
        <row r="533">
          <cell r="E533" t="str">
            <v>N-549</v>
          </cell>
          <cell r="F533" t="str">
            <v>Taiyo Solar System Integrator Llp</v>
          </cell>
          <cell r="G533" t="str">
            <v>A</v>
          </cell>
          <cell r="H533" t="str">
            <v>A</v>
          </cell>
          <cell r="I533" t="str">
            <v>C</v>
          </cell>
          <cell r="J533" t="str">
            <v>Integrator</v>
          </cell>
          <cell r="K533" t="str">
            <v>Partnership firm</v>
          </cell>
          <cell r="L533" t="str">
            <v>None</v>
          </cell>
          <cell r="M533" t="str">
            <v>C</v>
          </cell>
          <cell r="N533">
            <v>550.57000000000005</v>
          </cell>
          <cell r="P533" t="str">
            <v>A</v>
          </cell>
          <cell r="Q533" t="str">
            <v>SRT-PG-A-052</v>
          </cell>
          <cell r="R533">
            <v>160</v>
          </cell>
          <cell r="S533">
            <v>787.75</v>
          </cell>
          <cell r="T533">
            <v>152</v>
          </cell>
          <cell r="U533">
            <v>753.1</v>
          </cell>
          <cell r="V533">
            <v>129</v>
          </cell>
          <cell r="W533">
            <v>631.33000000000004</v>
          </cell>
          <cell r="X533" t="str">
            <v>C</v>
          </cell>
          <cell r="Y533">
            <v>404.83</v>
          </cell>
          <cell r="Z533" t="str">
            <v>C</v>
          </cell>
          <cell r="AA533" t="str">
            <v>C</v>
          </cell>
          <cell r="AB533" t="str">
            <v>C</v>
          </cell>
          <cell r="AC533" t="str">
            <v>24AAHFT1707G1ZG</v>
          </cell>
          <cell r="AE533" t="str">
            <v>GUJARAT</v>
          </cell>
          <cell r="AF533" t="str">
            <v>C</v>
          </cell>
          <cell r="AG533">
            <v>1000</v>
          </cell>
          <cell r="AH533" t="str">
            <v>Conform</v>
          </cell>
        </row>
        <row r="534">
          <cell r="E534" t="str">
            <v>N-550</v>
          </cell>
          <cell r="F534" t="str">
            <v>Heliopath Solar Technologies</v>
          </cell>
          <cell r="G534" t="str">
            <v>B</v>
          </cell>
          <cell r="H534" t="str">
            <v>B</v>
          </cell>
          <cell r="I534" t="str">
            <v>C</v>
          </cell>
          <cell r="J534" t="str">
            <v>Consent</v>
          </cell>
          <cell r="K534" t="str">
            <v>Partnership firm</v>
          </cell>
          <cell r="L534" t="str">
            <v>None</v>
          </cell>
          <cell r="M534" t="str">
            <v>C</v>
          </cell>
          <cell r="N534">
            <v>212.21</v>
          </cell>
          <cell r="P534" t="str">
            <v>A</v>
          </cell>
          <cell r="Q534" t="str">
            <v>SRT-PG-B-176</v>
          </cell>
          <cell r="R534">
            <v>120</v>
          </cell>
          <cell r="S534">
            <v>448.49</v>
          </cell>
          <cell r="T534">
            <v>119</v>
          </cell>
          <cell r="U534">
            <v>444.53</v>
          </cell>
          <cell r="V534">
            <v>115</v>
          </cell>
          <cell r="W534">
            <v>428.69</v>
          </cell>
          <cell r="X534" t="str">
            <v>C</v>
          </cell>
          <cell r="AB534" t="str">
            <v>C</v>
          </cell>
          <cell r="AC534" t="str">
            <v>24BHMPP8058H1ZV</v>
          </cell>
          <cell r="AE534" t="str">
            <v>GUJARAT</v>
          </cell>
          <cell r="AF534" t="str">
            <v>C</v>
          </cell>
          <cell r="AG534">
            <v>1000</v>
          </cell>
          <cell r="AH534" t="str">
            <v>Conform</v>
          </cell>
        </row>
        <row r="535">
          <cell r="E535" t="str">
            <v>N-551</v>
          </cell>
          <cell r="F535" t="str">
            <v>Techno Assyst Engineers</v>
          </cell>
          <cell r="G535" t="str">
            <v>B</v>
          </cell>
          <cell r="H535" t="str">
            <v>B</v>
          </cell>
          <cell r="I535" t="str">
            <v>C</v>
          </cell>
          <cell r="J535" t="str">
            <v>Consent</v>
          </cell>
          <cell r="K535" t="str">
            <v>Sole Proprietor</v>
          </cell>
          <cell r="L535" t="str">
            <v>None</v>
          </cell>
          <cell r="M535" t="str">
            <v>C</v>
          </cell>
          <cell r="N535">
            <v>217.3</v>
          </cell>
          <cell r="P535" t="str">
            <v>A</v>
          </cell>
          <cell r="Q535" t="str">
            <v>SRT-PG-B-322</v>
          </cell>
          <cell r="R535">
            <v>60</v>
          </cell>
          <cell r="S535">
            <v>232.87</v>
          </cell>
          <cell r="T535">
            <v>59</v>
          </cell>
          <cell r="U535">
            <v>229.57</v>
          </cell>
          <cell r="V535">
            <v>31</v>
          </cell>
          <cell r="W535">
            <v>125.95</v>
          </cell>
          <cell r="X535" t="str">
            <v>C</v>
          </cell>
          <cell r="AB535" t="str">
            <v>C</v>
          </cell>
          <cell r="AC535" t="str">
            <v>24AXBTP1062H1ZS</v>
          </cell>
          <cell r="AE535" t="str">
            <v>GUJARAT</v>
          </cell>
          <cell r="AF535" t="str">
            <v>C</v>
          </cell>
          <cell r="AG535">
            <v>1000</v>
          </cell>
          <cell r="AH535" t="str">
            <v>Conform</v>
          </cell>
        </row>
        <row r="536">
          <cell r="E536" t="str">
            <v>N-552</v>
          </cell>
          <cell r="F536" t="str">
            <v>Technocell Industrial Services</v>
          </cell>
          <cell r="G536" t="str">
            <v>B</v>
          </cell>
          <cell r="H536" t="str">
            <v>B</v>
          </cell>
          <cell r="I536" t="str">
            <v>C</v>
          </cell>
          <cell r="J536" t="str">
            <v>Integrator</v>
          </cell>
          <cell r="K536" t="str">
            <v>Sole Proprietor</v>
          </cell>
          <cell r="L536" t="str">
            <v>None</v>
          </cell>
          <cell r="M536" t="str">
            <v>C</v>
          </cell>
          <cell r="N536">
            <v>461.38</v>
          </cell>
          <cell r="P536" t="str">
            <v>A</v>
          </cell>
          <cell r="Q536" t="str">
            <v>SRT-PG-B-317</v>
          </cell>
          <cell r="R536">
            <v>56</v>
          </cell>
          <cell r="S536">
            <v>217.22</v>
          </cell>
          <cell r="T536">
            <v>55</v>
          </cell>
          <cell r="U536">
            <v>212.97</v>
          </cell>
          <cell r="V536">
            <v>51</v>
          </cell>
          <cell r="W536">
            <v>199.97</v>
          </cell>
          <cell r="X536" t="str">
            <v>C</v>
          </cell>
          <cell r="Z536" t="str">
            <v>C</v>
          </cell>
          <cell r="AA536" t="str">
            <v>C</v>
          </cell>
          <cell r="AB536" t="str">
            <v>C</v>
          </cell>
          <cell r="AC536" t="str">
            <v>24ABCHS8045J1ZW</v>
          </cell>
          <cell r="AE536" t="str">
            <v>GUJARAT</v>
          </cell>
          <cell r="AF536" t="str">
            <v>C</v>
          </cell>
          <cell r="AG536">
            <v>600</v>
          </cell>
          <cell r="AH536" t="str">
            <v>Conform</v>
          </cell>
        </row>
        <row r="537">
          <cell r="E537" t="str">
            <v>N-553</v>
          </cell>
          <cell r="F537" t="str">
            <v>Technogoods Enterprises</v>
          </cell>
          <cell r="G537" t="str">
            <v>B</v>
          </cell>
          <cell r="H537" t="str">
            <v>B</v>
          </cell>
          <cell r="I537" t="str">
            <v>C</v>
          </cell>
          <cell r="J537" t="str">
            <v>Integrator</v>
          </cell>
          <cell r="K537" t="str">
            <v>Sole Proprietor</v>
          </cell>
          <cell r="L537" t="str">
            <v>None</v>
          </cell>
          <cell r="M537" t="str">
            <v>C</v>
          </cell>
          <cell r="N537">
            <v>309.3</v>
          </cell>
          <cell r="P537" t="str">
            <v>A</v>
          </cell>
          <cell r="Q537" t="str">
            <v>SRT-PG-A-178</v>
          </cell>
          <cell r="R537">
            <v>53</v>
          </cell>
          <cell r="S537">
            <v>221.74</v>
          </cell>
          <cell r="T537">
            <v>50</v>
          </cell>
          <cell r="U537">
            <v>211.14</v>
          </cell>
          <cell r="V537">
            <v>38</v>
          </cell>
          <cell r="W537">
            <v>153.32</v>
          </cell>
          <cell r="X537" t="str">
            <v>C</v>
          </cell>
          <cell r="Z537" t="str">
            <v>C</v>
          </cell>
          <cell r="AA537" t="str">
            <v>C</v>
          </cell>
          <cell r="AB537" t="str">
            <v>C</v>
          </cell>
          <cell r="AC537" t="str">
            <v>24AUMPB6867G17G</v>
          </cell>
          <cell r="AE537" t="str">
            <v>GUJARAT</v>
          </cell>
          <cell r="AF537" t="str">
            <v>C</v>
          </cell>
          <cell r="AG537">
            <v>100</v>
          </cell>
          <cell r="AH537" t="str">
            <v>Conform</v>
          </cell>
        </row>
        <row r="538">
          <cell r="E538" t="str">
            <v>N-554</v>
          </cell>
          <cell r="F538" t="str">
            <v>Techsunbio</v>
          </cell>
          <cell r="G538" t="str">
            <v>A</v>
          </cell>
          <cell r="H538" t="str">
            <v>A</v>
          </cell>
          <cell r="I538" t="str">
            <v>C</v>
          </cell>
          <cell r="J538" t="str">
            <v>Integrator</v>
          </cell>
          <cell r="K538" t="str">
            <v>Partnership firm</v>
          </cell>
          <cell r="L538" t="str">
            <v>None</v>
          </cell>
          <cell r="M538" t="str">
            <v>C</v>
          </cell>
          <cell r="N538">
            <v>941.92499999999995</v>
          </cell>
          <cell r="P538" t="str">
            <v>A</v>
          </cell>
          <cell r="Q538" t="str">
            <v>SRT-PG-A-146</v>
          </cell>
          <cell r="R538">
            <v>489</v>
          </cell>
          <cell r="S538">
            <v>2032.11</v>
          </cell>
          <cell r="T538">
            <v>402</v>
          </cell>
          <cell r="U538">
            <v>1623.162</v>
          </cell>
          <cell r="V538">
            <v>359</v>
          </cell>
          <cell r="W538">
            <v>1433.174</v>
          </cell>
          <cell r="X538" t="str">
            <v>C</v>
          </cell>
          <cell r="Y538">
            <v>395.78</v>
          </cell>
          <cell r="Z538" t="str">
            <v>C</v>
          </cell>
          <cell r="AA538" t="str">
            <v>C</v>
          </cell>
          <cell r="AB538" t="str">
            <v>C</v>
          </cell>
          <cell r="AC538" t="str">
            <v>24AAJFT4903E1ZE</v>
          </cell>
          <cell r="AE538" t="str">
            <v>GUJARAT</v>
          </cell>
          <cell r="AF538" t="str">
            <v>C</v>
          </cell>
          <cell r="AG538">
            <v>2000</v>
          </cell>
          <cell r="AH538" t="str">
            <v>Conform</v>
          </cell>
        </row>
        <row r="539">
          <cell r="E539" t="str">
            <v>N-555</v>
          </cell>
          <cell r="F539" t="str">
            <v>Techsun Solar</v>
          </cell>
          <cell r="G539" t="str">
            <v>A</v>
          </cell>
          <cell r="H539" t="str">
            <v>A</v>
          </cell>
          <cell r="I539" t="str">
            <v>C</v>
          </cell>
          <cell r="J539" t="str">
            <v>Integrator</v>
          </cell>
          <cell r="K539" t="str">
            <v>Partnership firm</v>
          </cell>
          <cell r="L539" t="str">
            <v>None</v>
          </cell>
          <cell r="M539" t="str">
            <v>C</v>
          </cell>
          <cell r="N539">
            <v>213.2</v>
          </cell>
          <cell r="P539" t="str">
            <v>A</v>
          </cell>
          <cell r="Q539" t="str">
            <v>SRT-PG-A-173</v>
          </cell>
          <cell r="R539">
            <v>208</v>
          </cell>
          <cell r="S539">
            <v>1053.03</v>
          </cell>
          <cell r="T539">
            <v>199</v>
          </cell>
          <cell r="U539">
            <v>992.64</v>
          </cell>
          <cell r="V539">
            <v>112</v>
          </cell>
          <cell r="W539">
            <v>541.86</v>
          </cell>
          <cell r="X539" t="str">
            <v>C</v>
          </cell>
          <cell r="Y539">
            <v>152.36000000000001</v>
          </cell>
          <cell r="Z539" t="str">
            <v>C</v>
          </cell>
          <cell r="AA539" t="str">
            <v>C</v>
          </cell>
          <cell r="AB539" t="str">
            <v>C</v>
          </cell>
          <cell r="AC539" t="str">
            <v>24AIAPD0332J1ZZ</v>
          </cell>
          <cell r="AE539" t="str">
            <v>GUJARAT</v>
          </cell>
          <cell r="AF539" t="str">
            <v>C</v>
          </cell>
          <cell r="AG539">
            <v>1000</v>
          </cell>
          <cell r="AH539" t="str">
            <v>Conform</v>
          </cell>
        </row>
        <row r="540">
          <cell r="E540" t="str">
            <v>N-557</v>
          </cell>
          <cell r="F540" t="str">
            <v>Trishla Electrical Solutions</v>
          </cell>
          <cell r="G540" t="str">
            <v>A</v>
          </cell>
          <cell r="H540" t="str">
            <v>A</v>
          </cell>
          <cell r="I540" t="str">
            <v>C</v>
          </cell>
          <cell r="J540" t="str">
            <v>Integrator</v>
          </cell>
          <cell r="K540" t="str">
            <v>Partnership firm</v>
          </cell>
          <cell r="L540" t="str">
            <v>None</v>
          </cell>
          <cell r="M540" t="str">
            <v>C</v>
          </cell>
          <cell r="N540">
            <v>1780</v>
          </cell>
          <cell r="P540" t="str">
            <v>A</v>
          </cell>
          <cell r="Q540" t="str">
            <v>SRT-PG-A-084</v>
          </cell>
          <cell r="R540">
            <v>464</v>
          </cell>
          <cell r="S540">
            <v>1976.06</v>
          </cell>
          <cell r="T540">
            <v>436</v>
          </cell>
          <cell r="U540">
            <v>1860.32</v>
          </cell>
          <cell r="V540">
            <v>332</v>
          </cell>
          <cell r="W540">
            <v>1404.92</v>
          </cell>
          <cell r="X540" t="str">
            <v>C</v>
          </cell>
          <cell r="Y540">
            <v>412.49</v>
          </cell>
          <cell r="Z540" t="str">
            <v>C</v>
          </cell>
          <cell r="AA540" t="str">
            <v>N</v>
          </cell>
          <cell r="AB540" t="str">
            <v>N</v>
          </cell>
          <cell r="AC540" t="str">
            <v>24AAJFT0316M1Z6</v>
          </cell>
          <cell r="AE540" t="str">
            <v>GUJARAT</v>
          </cell>
          <cell r="AF540" t="str">
            <v>C</v>
          </cell>
          <cell r="AG540">
            <v>2000</v>
          </cell>
          <cell r="AH540" t="str">
            <v>Conform</v>
          </cell>
        </row>
        <row r="541">
          <cell r="E541" t="str">
            <v>N-558</v>
          </cell>
          <cell r="F541" t="str">
            <v>Nidhi Electricals</v>
          </cell>
          <cell r="G541" t="str">
            <v>B</v>
          </cell>
          <cell r="H541" t="str">
            <v>B</v>
          </cell>
          <cell r="I541" t="str">
            <v>C</v>
          </cell>
          <cell r="J541" t="str">
            <v>Integrator</v>
          </cell>
          <cell r="K541" t="str">
            <v>Sole Proprietor</v>
          </cell>
          <cell r="L541" t="str">
            <v>None</v>
          </cell>
          <cell r="M541" t="str">
            <v>C</v>
          </cell>
          <cell r="P541" t="str">
            <v>B</v>
          </cell>
          <cell r="Q541" t="str">
            <v>SRT-PG-</v>
          </cell>
          <cell r="X541" t="str">
            <v>C</v>
          </cell>
          <cell r="AB541" t="str">
            <v>C</v>
          </cell>
          <cell r="AC541" t="str">
            <v>24ACUPT3670M2ZQ</v>
          </cell>
          <cell r="AE541" t="str">
            <v>GUJARAT</v>
          </cell>
          <cell r="AF541" t="str">
            <v>C</v>
          </cell>
          <cell r="AG541">
            <v>200</v>
          </cell>
          <cell r="AH541" t="str">
            <v>Conform</v>
          </cell>
        </row>
        <row r="542">
          <cell r="E542" t="str">
            <v>N-559</v>
          </cell>
          <cell r="F542" t="str">
            <v>Trisha Infrastructure Limited</v>
          </cell>
          <cell r="G542" t="str">
            <v>A</v>
          </cell>
          <cell r="H542" t="str">
            <v>A</v>
          </cell>
          <cell r="I542" t="str">
            <v>C</v>
          </cell>
          <cell r="J542" t="str">
            <v>Integrator</v>
          </cell>
          <cell r="K542" t="str">
            <v>Public Limited</v>
          </cell>
          <cell r="L542" t="str">
            <v>None</v>
          </cell>
          <cell r="M542" t="str">
            <v>C</v>
          </cell>
          <cell r="N542">
            <v>213.87</v>
          </cell>
          <cell r="P542" t="str">
            <v>A</v>
          </cell>
          <cell r="Q542" t="str">
            <v>SRT-PG-A-223</v>
          </cell>
          <cell r="R542">
            <v>84</v>
          </cell>
          <cell r="S542">
            <v>325.47000000000003</v>
          </cell>
          <cell r="T542">
            <v>78</v>
          </cell>
          <cell r="U542">
            <v>296.67</v>
          </cell>
          <cell r="V542">
            <v>44</v>
          </cell>
          <cell r="W542">
            <v>158.57</v>
          </cell>
          <cell r="X542" t="str">
            <v>C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 t="str">
            <v>24AABCH6767M1Z5</v>
          </cell>
          <cell r="AE542" t="str">
            <v>GUJARAT</v>
          </cell>
          <cell r="AF542" t="str">
            <v>C</v>
          </cell>
          <cell r="AG542">
            <v>1884</v>
          </cell>
          <cell r="AH542" t="str">
            <v>Conform</v>
          </cell>
        </row>
        <row r="543">
          <cell r="E543" t="str">
            <v>N-560</v>
          </cell>
          <cell r="F543" t="str">
            <v>Tirupati Solar</v>
          </cell>
          <cell r="G543" t="str">
            <v>B</v>
          </cell>
          <cell r="H543" t="str">
            <v>B</v>
          </cell>
          <cell r="I543" t="str">
            <v>C</v>
          </cell>
          <cell r="J543" t="str">
            <v>Integrator</v>
          </cell>
          <cell r="K543" t="str">
            <v>Sole Proprietor</v>
          </cell>
          <cell r="L543" t="str">
            <v>None</v>
          </cell>
          <cell r="M543" t="str">
            <v>C</v>
          </cell>
          <cell r="P543" t="str">
            <v>B</v>
          </cell>
          <cell r="Q543" t="str">
            <v>SRT-PG-B-026</v>
          </cell>
          <cell r="R543">
            <v>98</v>
          </cell>
          <cell r="S543">
            <v>396.93</v>
          </cell>
          <cell r="T543">
            <v>96</v>
          </cell>
          <cell r="U543">
            <v>384.18</v>
          </cell>
          <cell r="V543">
            <v>94</v>
          </cell>
          <cell r="W543">
            <v>377.91</v>
          </cell>
          <cell r="X543" t="str">
            <v>C</v>
          </cell>
          <cell r="AA543" t="str">
            <v>C</v>
          </cell>
          <cell r="AB543" t="str">
            <v>C</v>
          </cell>
          <cell r="AC543" t="str">
            <v>24BYUPP8455P1Z6</v>
          </cell>
          <cell r="AE543" t="str">
            <v>GUJARAT</v>
          </cell>
          <cell r="AF543" t="str">
            <v>C</v>
          </cell>
          <cell r="AG543">
            <v>300</v>
          </cell>
          <cell r="AH543" t="str">
            <v>Conform</v>
          </cell>
        </row>
        <row r="544">
          <cell r="E544" t="str">
            <v>N-561</v>
          </cell>
          <cell r="F544" t="str">
            <v>Titan Energy</v>
          </cell>
          <cell r="G544" t="str">
            <v>B</v>
          </cell>
          <cell r="H544" t="str">
            <v>B</v>
          </cell>
          <cell r="I544" t="str">
            <v>C</v>
          </cell>
          <cell r="J544" t="str">
            <v>Consent</v>
          </cell>
          <cell r="K544" t="str">
            <v>Sole Proprietor</v>
          </cell>
          <cell r="L544" t="str">
            <v>None</v>
          </cell>
          <cell r="M544" t="str">
            <v>C</v>
          </cell>
          <cell r="P544" t="str">
            <v>B</v>
          </cell>
          <cell r="X544" t="str">
            <v>C</v>
          </cell>
          <cell r="Z544" t="str">
            <v>C</v>
          </cell>
          <cell r="AA544" t="str">
            <v>C</v>
          </cell>
          <cell r="AB544" t="str">
            <v>C</v>
          </cell>
          <cell r="AC544" t="str">
            <v>24GGAPS9472N1ZK</v>
          </cell>
          <cell r="AE544" t="str">
            <v>GUJARAT</v>
          </cell>
          <cell r="AF544" t="str">
            <v>C</v>
          </cell>
          <cell r="AG544">
            <v>350</v>
          </cell>
          <cell r="AH544" t="str">
            <v>Conform</v>
          </cell>
        </row>
        <row r="545">
          <cell r="E545" t="str">
            <v>N-562</v>
          </cell>
          <cell r="F545" t="str">
            <v>Touchcore Consultancy</v>
          </cell>
          <cell r="G545" t="str">
            <v>B</v>
          </cell>
          <cell r="H545" t="str">
            <v>B</v>
          </cell>
          <cell r="I545" t="str">
            <v>C</v>
          </cell>
          <cell r="J545" t="str">
            <v>Consent</v>
          </cell>
          <cell r="K545" t="str">
            <v>Sole Proprietor</v>
          </cell>
          <cell r="L545" t="str">
            <v>None</v>
          </cell>
          <cell r="M545" t="str">
            <v>C</v>
          </cell>
          <cell r="P545" t="str">
            <v>B</v>
          </cell>
          <cell r="Q545" t="str">
            <v>SRT-PG-B-271</v>
          </cell>
          <cell r="R545">
            <v>170</v>
          </cell>
          <cell r="S545">
            <v>671.02</v>
          </cell>
          <cell r="T545">
            <v>144</v>
          </cell>
          <cell r="U545">
            <v>556.41</v>
          </cell>
          <cell r="V545">
            <v>93</v>
          </cell>
          <cell r="W545">
            <v>375.79</v>
          </cell>
          <cell r="X545" t="str">
            <v>Not applicable</v>
          </cell>
          <cell r="Z545" t="str">
            <v>C</v>
          </cell>
          <cell r="AA545" t="str">
            <v>C</v>
          </cell>
          <cell r="AB545" t="str">
            <v>C</v>
          </cell>
          <cell r="AC545" t="str">
            <v>24BRSPS2608G1Z4</v>
          </cell>
          <cell r="AE545" t="str">
            <v>GUJARAT</v>
          </cell>
          <cell r="AF545" t="str">
            <v>C</v>
          </cell>
          <cell r="AG545">
            <v>500</v>
          </cell>
          <cell r="AH545" t="str">
            <v>Conform</v>
          </cell>
        </row>
        <row r="546">
          <cell r="E546" t="str">
            <v>N-563</v>
          </cell>
          <cell r="F546" t="str">
            <v>Trom Industries Limited</v>
          </cell>
          <cell r="G546" t="str">
            <v>A</v>
          </cell>
          <cell r="H546" t="str">
            <v>A</v>
          </cell>
          <cell r="I546" t="str">
            <v>C</v>
          </cell>
          <cell r="J546" t="str">
            <v>Integrator</v>
          </cell>
          <cell r="K546" t="str">
            <v>Public Limited</v>
          </cell>
          <cell r="L546" t="str">
            <v>None</v>
          </cell>
          <cell r="M546" t="str">
            <v>C</v>
          </cell>
          <cell r="O546">
            <v>6276</v>
          </cell>
          <cell r="P546" t="str">
            <v>A</v>
          </cell>
          <cell r="Q546" t="str">
            <v>SRT-PG-A-325</v>
          </cell>
          <cell r="R546">
            <v>1032</v>
          </cell>
          <cell r="S546">
            <v>3975.07</v>
          </cell>
          <cell r="T546">
            <v>1018</v>
          </cell>
          <cell r="U546">
            <v>3921.17</v>
          </cell>
          <cell r="V546">
            <v>593</v>
          </cell>
          <cell r="W546">
            <v>2256.35</v>
          </cell>
          <cell r="X546" t="str">
            <v>C</v>
          </cell>
          <cell r="Y546">
            <v>2954.38</v>
          </cell>
          <cell r="Z546" t="str">
            <v>C</v>
          </cell>
          <cell r="AA546" t="str">
            <v>C</v>
          </cell>
          <cell r="AB546" t="str">
            <v>C</v>
          </cell>
          <cell r="AC546" t="str">
            <v>24AAHCT4511H1ZK</v>
          </cell>
          <cell r="AE546" t="str">
            <v>GUJARAT</v>
          </cell>
          <cell r="AF546" t="str">
            <v>C</v>
          </cell>
          <cell r="AG546">
            <v>10000</v>
          </cell>
          <cell r="AH546" t="str">
            <v>Conform</v>
          </cell>
        </row>
        <row r="547">
          <cell r="E547" t="str">
            <v>N-564</v>
          </cell>
          <cell r="F547" t="str">
            <v>Tru Value Solar Pvt Ltd</v>
          </cell>
          <cell r="G547" t="str">
            <v>A</v>
          </cell>
          <cell r="H547" t="str">
            <v>A</v>
          </cell>
          <cell r="I547" t="str">
            <v>C</v>
          </cell>
          <cell r="J547" t="str">
            <v>Integrator</v>
          </cell>
          <cell r="K547" t="str">
            <v>Private Limited</v>
          </cell>
          <cell r="L547" t="str">
            <v>None</v>
          </cell>
          <cell r="M547" t="str">
            <v>C</v>
          </cell>
          <cell r="N547">
            <v>202.715</v>
          </cell>
          <cell r="P547" t="str">
            <v>A</v>
          </cell>
          <cell r="Q547" t="str">
            <v>SRT-PG-A-168</v>
          </cell>
          <cell r="R547">
            <v>342</v>
          </cell>
          <cell r="S547">
            <v>1354.93</v>
          </cell>
          <cell r="T547">
            <v>203</v>
          </cell>
          <cell r="U547">
            <v>778.48</v>
          </cell>
          <cell r="V547">
            <v>140</v>
          </cell>
          <cell r="W547">
            <v>545.54</v>
          </cell>
          <cell r="X547" t="str">
            <v>C</v>
          </cell>
          <cell r="Y547">
            <v>618.88</v>
          </cell>
          <cell r="Z547" t="str">
            <v>C</v>
          </cell>
          <cell r="AA547" t="str">
            <v>C</v>
          </cell>
          <cell r="AB547" t="str">
            <v>C</v>
          </cell>
          <cell r="AC547" t="str">
            <v>24AAJCA4060A1ZB</v>
          </cell>
          <cell r="AE547" t="str">
            <v>GUJARAT</v>
          </cell>
          <cell r="AF547" t="str">
            <v>C</v>
          </cell>
          <cell r="AG547">
            <v>1500</v>
          </cell>
          <cell r="AH547" t="str">
            <v>Conform</v>
          </cell>
        </row>
        <row r="548">
          <cell r="E548" t="str">
            <v>N-565</v>
          </cell>
          <cell r="F548" t="str">
            <v>Voltech Engineers</v>
          </cell>
          <cell r="G548" t="str">
            <v>B</v>
          </cell>
          <cell r="H548" t="str">
            <v>B</v>
          </cell>
          <cell r="I548" t="str">
            <v>C</v>
          </cell>
          <cell r="J548" t="str">
            <v>Consent</v>
          </cell>
          <cell r="K548" t="str">
            <v>Partnership firm</v>
          </cell>
          <cell r="L548" t="str">
            <v>None</v>
          </cell>
          <cell r="M548" t="str">
            <v>C</v>
          </cell>
          <cell r="P548" t="str">
            <v>B</v>
          </cell>
          <cell r="Q548" t="str">
            <v>SRT-PG-</v>
          </cell>
          <cell r="X548" t="str">
            <v>C</v>
          </cell>
          <cell r="AC548" t="str">
            <v>24AALFB6082L1ZF</v>
          </cell>
          <cell r="AE548" t="str">
            <v>GUJARAT</v>
          </cell>
          <cell r="AF548" t="str">
            <v>C</v>
          </cell>
          <cell r="AG548">
            <v>600</v>
          </cell>
          <cell r="AH548" t="str">
            <v>Conform</v>
          </cell>
        </row>
        <row r="549">
          <cell r="E549" t="str">
            <v>N-566</v>
          </cell>
          <cell r="F549" t="str">
            <v>Ukel Automation Llp</v>
          </cell>
          <cell r="G549" t="str">
            <v>B</v>
          </cell>
          <cell r="H549" t="str">
            <v>B</v>
          </cell>
          <cell r="I549" t="str">
            <v>C</v>
          </cell>
          <cell r="J549" t="str">
            <v>Integrator</v>
          </cell>
          <cell r="K549" t="str">
            <v>Limited Liability Partnership</v>
          </cell>
          <cell r="L549" t="str">
            <v>None</v>
          </cell>
          <cell r="M549" t="str">
            <v>C</v>
          </cell>
          <cell r="N549">
            <v>155.58500000000001</v>
          </cell>
          <cell r="P549" t="str">
            <v>B</v>
          </cell>
          <cell r="Q549" t="str">
            <v>SRT-PG-B-162</v>
          </cell>
          <cell r="R549">
            <v>156</v>
          </cell>
          <cell r="S549">
            <v>582.22</v>
          </cell>
          <cell r="T549">
            <v>163</v>
          </cell>
          <cell r="U549">
            <v>620.30999999999995</v>
          </cell>
          <cell r="V549">
            <v>109</v>
          </cell>
          <cell r="W549">
            <v>412.86</v>
          </cell>
          <cell r="X549" t="str">
            <v>C</v>
          </cell>
          <cell r="AC549" t="str">
            <v>24AAEFU0535E1ZM</v>
          </cell>
          <cell r="AE549" t="str">
            <v>GUJARAT</v>
          </cell>
          <cell r="AF549" t="str">
            <v>C</v>
          </cell>
          <cell r="AG549">
            <v>570</v>
          </cell>
          <cell r="AH549" t="str">
            <v>Conform</v>
          </cell>
        </row>
        <row r="550">
          <cell r="E550" t="str">
            <v>N-567</v>
          </cell>
          <cell r="F550" t="str">
            <v>Uma Corporation</v>
          </cell>
          <cell r="G550" t="str">
            <v>B</v>
          </cell>
          <cell r="H550" t="str">
            <v>B</v>
          </cell>
          <cell r="I550" t="str">
            <v>C</v>
          </cell>
          <cell r="J550" t="str">
            <v>Integrator</v>
          </cell>
          <cell r="K550" t="str">
            <v>Sole Proprietor</v>
          </cell>
          <cell r="L550" t="str">
            <v>None</v>
          </cell>
          <cell r="M550" t="str">
            <v>C</v>
          </cell>
          <cell r="P550" t="str">
            <v>B</v>
          </cell>
          <cell r="Q550" t="str">
            <v>SRT-PG-</v>
          </cell>
          <cell r="X550" t="str">
            <v/>
          </cell>
          <cell r="AC550" t="str">
            <v>24BNBPP2125A1ZR</v>
          </cell>
          <cell r="AE550" t="str">
            <v>GUJARAT</v>
          </cell>
          <cell r="AF550" t="str">
            <v>C</v>
          </cell>
          <cell r="AG550">
            <v>20000</v>
          </cell>
          <cell r="AH550" t="str">
            <v>Conform</v>
          </cell>
        </row>
        <row r="551">
          <cell r="E551" t="str">
            <v>N-568</v>
          </cell>
          <cell r="F551" t="str">
            <v>Umiya Enterprise</v>
          </cell>
          <cell r="G551" t="str">
            <v>A</v>
          </cell>
          <cell r="H551" t="str">
            <v>A</v>
          </cell>
          <cell r="I551" t="str">
            <v>C</v>
          </cell>
          <cell r="J551" t="str">
            <v>Integrator</v>
          </cell>
          <cell r="K551" t="str">
            <v>Partnership firm</v>
          </cell>
          <cell r="L551" t="str">
            <v>None</v>
          </cell>
          <cell r="M551" t="str">
            <v>C</v>
          </cell>
          <cell r="N551">
            <v>208.375</v>
          </cell>
          <cell r="P551" t="str">
            <v>A</v>
          </cell>
          <cell r="Q551" t="str">
            <v>SRT-PG-B-281</v>
          </cell>
          <cell r="R551">
            <v>142</v>
          </cell>
          <cell r="S551">
            <v>576.71</v>
          </cell>
          <cell r="T551">
            <v>140</v>
          </cell>
          <cell r="U551">
            <v>568.71</v>
          </cell>
          <cell r="V551">
            <v>25</v>
          </cell>
          <cell r="W551">
            <v>97.57</v>
          </cell>
          <cell r="X551" t="str">
            <v>C</v>
          </cell>
          <cell r="Y551">
            <v>441.47</v>
          </cell>
          <cell r="Z551" t="str">
            <v>C</v>
          </cell>
          <cell r="AA551" t="str">
            <v>C</v>
          </cell>
          <cell r="AB551" t="str">
            <v>C</v>
          </cell>
          <cell r="AC551" t="str">
            <v>24AAVFU8043K1ZO</v>
          </cell>
          <cell r="AE551" t="str">
            <v>GUJARAT</v>
          </cell>
          <cell r="AF551" t="str">
            <v>C</v>
          </cell>
          <cell r="AG551">
            <v>1500</v>
          </cell>
          <cell r="AH551" t="str">
            <v>Conform</v>
          </cell>
        </row>
        <row r="552">
          <cell r="E552" t="str">
            <v>N-569</v>
          </cell>
          <cell r="F552" t="str">
            <v>Umiya Enterprises</v>
          </cell>
          <cell r="G552" t="str">
            <v>B</v>
          </cell>
          <cell r="H552" t="str">
            <v>B</v>
          </cell>
          <cell r="I552" t="str">
            <v>C</v>
          </cell>
          <cell r="J552" t="str">
            <v>Integrator</v>
          </cell>
          <cell r="K552" t="str">
            <v>Partnership firm</v>
          </cell>
          <cell r="L552" t="str">
            <v>None</v>
          </cell>
          <cell r="M552" t="str">
            <v>C</v>
          </cell>
          <cell r="N552">
            <v>87.9</v>
          </cell>
          <cell r="P552" t="str">
            <v>B</v>
          </cell>
          <cell r="Q552" t="str">
            <v>SRT-PG-A-013</v>
          </cell>
          <cell r="R552">
            <v>68</v>
          </cell>
          <cell r="S552">
            <v>266.75</v>
          </cell>
          <cell r="T552">
            <v>68</v>
          </cell>
          <cell r="U552">
            <v>266.75</v>
          </cell>
          <cell r="V552">
            <v>48</v>
          </cell>
          <cell r="W552">
            <v>184.45</v>
          </cell>
          <cell r="X552" t="str">
            <v>C</v>
          </cell>
          <cell r="AC552" t="str">
            <v>24AACFU1874A1ZK</v>
          </cell>
          <cell r="AE552" t="str">
            <v>GUJARAT</v>
          </cell>
          <cell r="AF552" t="str">
            <v>C</v>
          </cell>
          <cell r="AG552">
            <v>450</v>
          </cell>
          <cell r="AH552" t="str">
            <v>Conform</v>
          </cell>
        </row>
        <row r="553">
          <cell r="E553" t="str">
            <v>N-570</v>
          </cell>
          <cell r="F553" t="str">
            <v>Unique Electrical</v>
          </cell>
          <cell r="G553" t="str">
            <v>A</v>
          </cell>
          <cell r="H553" t="str">
            <v>A</v>
          </cell>
          <cell r="I553" t="str">
            <v>C</v>
          </cell>
          <cell r="J553" t="str">
            <v>Integrator</v>
          </cell>
          <cell r="K553" t="str">
            <v>Partnership firm</v>
          </cell>
          <cell r="L553" t="str">
            <v>None</v>
          </cell>
          <cell r="M553" t="str">
            <v>C</v>
          </cell>
          <cell r="N553">
            <v>2172.13</v>
          </cell>
          <cell r="P553" t="str">
            <v>A</v>
          </cell>
          <cell r="Q553" t="str">
            <v>SRT-PG-A-403</v>
          </cell>
          <cell r="R553">
            <v>1139</v>
          </cell>
          <cell r="S553">
            <v>4323.68</v>
          </cell>
          <cell r="T553">
            <v>1096</v>
          </cell>
          <cell r="U553">
            <v>4156.9399999999996</v>
          </cell>
          <cell r="V553">
            <v>596</v>
          </cell>
          <cell r="W553">
            <v>2172.13</v>
          </cell>
          <cell r="X553" t="str">
            <v>C</v>
          </cell>
          <cell r="Y553">
            <v>241.29</v>
          </cell>
          <cell r="Z553" t="str">
            <v>C</v>
          </cell>
          <cell r="AA553" t="str">
            <v>C</v>
          </cell>
          <cell r="AB553" t="str">
            <v>C</v>
          </cell>
          <cell r="AC553" t="str">
            <v>24AAEFU6125E1ZG</v>
          </cell>
          <cell r="AE553" t="str">
            <v>GUJARAT</v>
          </cell>
          <cell r="AF553" t="str">
            <v>C</v>
          </cell>
          <cell r="AG553">
            <v>3000</v>
          </cell>
          <cell r="AH553" t="str">
            <v>Conform</v>
          </cell>
        </row>
        <row r="554">
          <cell r="E554" t="str">
            <v>N-571</v>
          </cell>
          <cell r="F554" t="str">
            <v>Uniqueplus Solar Private Limited</v>
          </cell>
          <cell r="G554" t="str">
            <v>B</v>
          </cell>
          <cell r="H554" t="str">
            <v>B</v>
          </cell>
          <cell r="I554" t="str">
            <v>C</v>
          </cell>
          <cell r="J554" t="str">
            <v>Consent</v>
          </cell>
          <cell r="K554" t="str">
            <v>Partnership firm</v>
          </cell>
          <cell r="L554" t="str">
            <v>None</v>
          </cell>
          <cell r="M554" t="str">
            <v>C</v>
          </cell>
          <cell r="P554" t="str">
            <v>B</v>
          </cell>
          <cell r="X554" t="str">
            <v>Not applicable</v>
          </cell>
          <cell r="AC554" t="str">
            <v>24AACCU4800B1Z0</v>
          </cell>
          <cell r="AE554" t="str">
            <v>GUJARAT</v>
          </cell>
          <cell r="AF554" t="str">
            <v>C</v>
          </cell>
          <cell r="AG554">
            <v>400</v>
          </cell>
          <cell r="AH554" t="str">
            <v>Conform</v>
          </cell>
        </row>
        <row r="555">
          <cell r="E555" t="str">
            <v>N-572</v>
          </cell>
          <cell r="F555" t="str">
            <v>Steelhacks Industries</v>
          </cell>
          <cell r="G555" t="str">
            <v>A</v>
          </cell>
          <cell r="H555" t="str">
            <v>A</v>
          </cell>
          <cell r="I555" t="str">
            <v>C</v>
          </cell>
          <cell r="J555" t="str">
            <v>Integrator</v>
          </cell>
          <cell r="K555" t="str">
            <v>Partnership firm</v>
          </cell>
          <cell r="L555" t="str">
            <v>None</v>
          </cell>
          <cell r="M555" t="str">
            <v>C</v>
          </cell>
          <cell r="N555">
            <v>418.9</v>
          </cell>
          <cell r="P555" t="str">
            <v>A</v>
          </cell>
          <cell r="Q555" t="str">
            <v>SRT-PG-B-332</v>
          </cell>
          <cell r="R555">
            <v>156</v>
          </cell>
          <cell r="S555">
            <v>577.9</v>
          </cell>
          <cell r="T555">
            <v>155</v>
          </cell>
          <cell r="U555">
            <v>574.9</v>
          </cell>
          <cell r="V555">
            <v>110</v>
          </cell>
          <cell r="W555">
            <v>418.9</v>
          </cell>
          <cell r="X555" t="str">
            <v>C</v>
          </cell>
          <cell r="Y555">
            <v>347.93</v>
          </cell>
          <cell r="Z555" t="str">
            <v>C</v>
          </cell>
          <cell r="AA555" t="str">
            <v>C</v>
          </cell>
          <cell r="AB555" t="str">
            <v>C</v>
          </cell>
          <cell r="AC555" t="str">
            <v>24AAGFS6386K1ZO</v>
          </cell>
          <cell r="AE555" t="str">
            <v>GUJARAT</v>
          </cell>
          <cell r="AF555" t="str">
            <v>C</v>
          </cell>
          <cell r="AG555">
            <v>1500</v>
          </cell>
          <cell r="AH555" t="str">
            <v>Conform</v>
          </cell>
        </row>
        <row r="556">
          <cell r="E556" t="str">
            <v>N-573</v>
          </cell>
          <cell r="F556" t="str">
            <v>Unity Energy Solution</v>
          </cell>
          <cell r="G556" t="str">
            <v>A</v>
          </cell>
          <cell r="H556" t="str">
            <v>A</v>
          </cell>
          <cell r="I556" t="str">
            <v>C</v>
          </cell>
          <cell r="J556" t="str">
            <v>Integrator</v>
          </cell>
          <cell r="K556" t="str">
            <v>Partnership firm</v>
          </cell>
          <cell r="L556" t="str">
            <v>None</v>
          </cell>
          <cell r="M556" t="str">
            <v>C</v>
          </cell>
          <cell r="N556">
            <v>503</v>
          </cell>
          <cell r="P556" t="str">
            <v>A</v>
          </cell>
          <cell r="Q556" t="str">
            <v>SRT-PG-A-292</v>
          </cell>
          <cell r="R556">
            <v>548</v>
          </cell>
          <cell r="S556">
            <v>2034.59</v>
          </cell>
          <cell r="T556">
            <v>511</v>
          </cell>
          <cell r="U556">
            <v>1890.41</v>
          </cell>
          <cell r="V556">
            <v>243</v>
          </cell>
          <cell r="W556">
            <v>911.25</v>
          </cell>
          <cell r="X556" t="str">
            <v>C</v>
          </cell>
          <cell r="Y556">
            <v>151.44999999999999</v>
          </cell>
          <cell r="Z556" t="str">
            <v>C</v>
          </cell>
          <cell r="AA556" t="str">
            <v>C</v>
          </cell>
          <cell r="AB556" t="str">
            <v>C</v>
          </cell>
          <cell r="AC556" t="str">
            <v>24AAEFU2545C1ZK</v>
          </cell>
          <cell r="AE556" t="str">
            <v>GUJARAT</v>
          </cell>
          <cell r="AF556" t="str">
            <v>C</v>
          </cell>
          <cell r="AG556">
            <v>2000</v>
          </cell>
          <cell r="AH556" t="str">
            <v>Conform</v>
          </cell>
        </row>
        <row r="557">
          <cell r="E557" t="str">
            <v>N-574</v>
          </cell>
          <cell r="F557" t="str">
            <v>Upvoltage Solutions Llp</v>
          </cell>
          <cell r="G557" t="str">
            <v>A</v>
          </cell>
          <cell r="H557" t="str">
            <v>B</v>
          </cell>
          <cell r="I557" t="str">
            <v>C</v>
          </cell>
          <cell r="J557" t="str">
            <v>Integrator</v>
          </cell>
          <cell r="K557" t="str">
            <v>Limited Liability Partnership</v>
          </cell>
          <cell r="L557" t="str">
            <v>None</v>
          </cell>
          <cell r="M557" t="str">
            <v>C</v>
          </cell>
          <cell r="N557">
            <v>372.52</v>
          </cell>
          <cell r="P557" t="str">
            <v>A</v>
          </cell>
          <cell r="Q557" t="str">
            <v>SRT-PG-B-337</v>
          </cell>
          <cell r="R557">
            <v>126</v>
          </cell>
          <cell r="S557">
            <v>561.91999999999996</v>
          </cell>
          <cell r="T557">
            <v>109</v>
          </cell>
          <cell r="U557">
            <v>479.37</v>
          </cell>
          <cell r="V557">
            <v>54</v>
          </cell>
          <cell r="W557">
            <v>233.33</v>
          </cell>
          <cell r="X557" t="str">
            <v>C</v>
          </cell>
          <cell r="Y557">
            <v>150.31</v>
          </cell>
          <cell r="Z557" t="str">
            <v>C</v>
          </cell>
          <cell r="AA557" t="str">
            <v>C</v>
          </cell>
          <cell r="AB557" t="str">
            <v>C</v>
          </cell>
          <cell r="AC557" t="str">
            <v>24AAFFU5399F12V</v>
          </cell>
          <cell r="AE557" t="str">
            <v>GUJARAT</v>
          </cell>
          <cell r="AF557" t="str">
            <v>C</v>
          </cell>
          <cell r="AG557">
            <v>1000</v>
          </cell>
          <cell r="AH557" t="str">
            <v>Conform</v>
          </cell>
        </row>
        <row r="558">
          <cell r="E558" t="str">
            <v>N-575</v>
          </cell>
          <cell r="F558" t="str">
            <v>U R Energy (India) Pvt. Ltd.</v>
          </cell>
          <cell r="G558" t="str">
            <v>A</v>
          </cell>
          <cell r="H558" t="str">
            <v>A</v>
          </cell>
          <cell r="I558" t="str">
            <v>C</v>
          </cell>
          <cell r="J558" t="str">
            <v>Integrator</v>
          </cell>
          <cell r="K558" t="str">
            <v>Partnership firm</v>
          </cell>
          <cell r="L558" t="str">
            <v>None</v>
          </cell>
          <cell r="M558" t="str">
            <v>C</v>
          </cell>
          <cell r="N558">
            <v>767.97500000000002</v>
          </cell>
          <cell r="P558" t="str">
            <v>A</v>
          </cell>
          <cell r="Q558" t="str">
            <v>SRT-PG-A-014</v>
          </cell>
          <cell r="R558">
            <v>2675</v>
          </cell>
          <cell r="S558">
            <v>10010.68</v>
          </cell>
          <cell r="T558">
            <v>2617</v>
          </cell>
          <cell r="U558">
            <v>9791.6200000000008</v>
          </cell>
          <cell r="V558">
            <v>1962</v>
          </cell>
          <cell r="W558">
            <v>7133.55</v>
          </cell>
          <cell r="X558" t="str">
            <v>C</v>
          </cell>
          <cell r="Y558">
            <v>4916.46</v>
          </cell>
          <cell r="Z558" t="str">
            <v>C</v>
          </cell>
          <cell r="AA558" t="str">
            <v>C</v>
          </cell>
          <cell r="AB558" t="str">
            <v>C</v>
          </cell>
          <cell r="AC558" t="str">
            <v>24AADCV8692D124</v>
          </cell>
          <cell r="AE558" t="str">
            <v>GUJARAT</v>
          </cell>
          <cell r="AF558" t="str">
            <v>C</v>
          </cell>
          <cell r="AG558">
            <v>18000</v>
          </cell>
          <cell r="AH558" t="str">
            <v>Conform</v>
          </cell>
        </row>
        <row r="559">
          <cell r="E559" t="str">
            <v>N-576</v>
          </cell>
          <cell r="F559" t="str">
            <v>Vaati Power</v>
          </cell>
          <cell r="G559" t="str">
            <v>B</v>
          </cell>
          <cell r="H559" t="str">
            <v>B</v>
          </cell>
          <cell r="I559" t="str">
            <v>C</v>
          </cell>
          <cell r="J559" t="str">
            <v>Integrator</v>
          </cell>
          <cell r="K559" t="str">
            <v>Partnership firm</v>
          </cell>
          <cell r="L559" t="str">
            <v>None</v>
          </cell>
          <cell r="M559" t="str">
            <v>C</v>
          </cell>
          <cell r="N559">
            <v>147.51</v>
          </cell>
          <cell r="P559" t="str">
            <v>B</v>
          </cell>
          <cell r="X559" t="str">
            <v>C</v>
          </cell>
          <cell r="AB559" t="str">
            <v>C</v>
          </cell>
          <cell r="AC559" t="str">
            <v>24AASFV1061A1ZG</v>
          </cell>
          <cell r="AE559" t="str">
            <v>GUJARAT</v>
          </cell>
          <cell r="AF559" t="str">
            <v>C</v>
          </cell>
          <cell r="AG559">
            <v>1650</v>
          </cell>
          <cell r="AH559" t="str">
            <v>Conform</v>
          </cell>
        </row>
        <row r="560">
          <cell r="E560" t="str">
            <v>N-577</v>
          </cell>
          <cell r="F560" t="str">
            <v>Infrax International</v>
          </cell>
          <cell r="G560" t="str">
            <v>B</v>
          </cell>
          <cell r="H560" t="str">
            <v>B</v>
          </cell>
          <cell r="I560" t="str">
            <v>C</v>
          </cell>
          <cell r="J560" t="str">
            <v>Consent</v>
          </cell>
          <cell r="K560" t="str">
            <v>Partnership firm</v>
          </cell>
          <cell r="L560" t="str">
            <v>None</v>
          </cell>
          <cell r="M560" t="str">
            <v>C</v>
          </cell>
          <cell r="P560" t="str">
            <v>B</v>
          </cell>
          <cell r="X560" t="str">
            <v/>
          </cell>
          <cell r="AC560" t="str">
            <v>24AAHFI6044F1ZL</v>
          </cell>
          <cell r="AE560" t="str">
            <v>GUJARAT</v>
          </cell>
          <cell r="AF560" t="str">
            <v>C</v>
          </cell>
          <cell r="AG560">
            <v>500</v>
          </cell>
          <cell r="AH560" t="str">
            <v>Conform</v>
          </cell>
        </row>
        <row r="561">
          <cell r="E561" t="str">
            <v>N-578</v>
          </cell>
          <cell r="F561" t="str">
            <v>Vallabh Corporation</v>
          </cell>
          <cell r="G561" t="str">
            <v>A</v>
          </cell>
          <cell r="H561" t="str">
            <v>B</v>
          </cell>
          <cell r="I561" t="str">
            <v>C</v>
          </cell>
          <cell r="J561" t="str">
            <v>Integrator</v>
          </cell>
          <cell r="K561" t="str">
            <v>Partnership firm</v>
          </cell>
          <cell r="L561" t="str">
            <v>None</v>
          </cell>
          <cell r="M561" t="str">
            <v>C</v>
          </cell>
          <cell r="N561">
            <v>153.91999999999999</v>
          </cell>
          <cell r="P561" t="str">
            <v>B</v>
          </cell>
          <cell r="X561" t="str">
            <v>Not applicable</v>
          </cell>
          <cell r="Z561">
            <v>0</v>
          </cell>
          <cell r="AA561">
            <v>0</v>
          </cell>
          <cell r="AB561">
            <v>0</v>
          </cell>
          <cell r="AC561" t="str">
            <v>24AAMFV6767D1ZT</v>
          </cell>
          <cell r="AE561" t="str">
            <v>GUJARAT</v>
          </cell>
          <cell r="AF561" t="str">
            <v>C</v>
          </cell>
          <cell r="AG561">
            <v>400</v>
          </cell>
          <cell r="AH561" t="str">
            <v>Conform</v>
          </cell>
        </row>
        <row r="562">
          <cell r="E562" t="str">
            <v>N-579</v>
          </cell>
          <cell r="F562" t="str">
            <v>Vardhan Sales</v>
          </cell>
          <cell r="G562" t="str">
            <v>A</v>
          </cell>
          <cell r="H562" t="str">
            <v>A</v>
          </cell>
          <cell r="I562" t="str">
            <v>C</v>
          </cell>
          <cell r="J562" t="str">
            <v>Integrator</v>
          </cell>
          <cell r="K562" t="str">
            <v>Sole Proprietor</v>
          </cell>
          <cell r="L562" t="str">
            <v>None</v>
          </cell>
          <cell r="M562" t="str">
            <v>C</v>
          </cell>
          <cell r="N562">
            <v>181</v>
          </cell>
          <cell r="P562" t="str">
            <v>B</v>
          </cell>
          <cell r="Q562" t="str">
            <v>SRT-PG-A-338</v>
          </cell>
          <cell r="R562">
            <v>1032</v>
          </cell>
          <cell r="S562">
            <v>3954.83</v>
          </cell>
          <cell r="T562">
            <v>923</v>
          </cell>
          <cell r="U562">
            <v>3531.91</v>
          </cell>
          <cell r="V562">
            <v>730</v>
          </cell>
          <cell r="W562">
            <v>5762.55</v>
          </cell>
          <cell r="X562" t="str">
            <v>C</v>
          </cell>
          <cell r="Y562">
            <v>459.46</v>
          </cell>
          <cell r="Z562" t="str">
            <v>C</v>
          </cell>
          <cell r="AA562" t="str">
            <v>C</v>
          </cell>
          <cell r="AB562" t="str">
            <v>C</v>
          </cell>
          <cell r="AC562" t="str">
            <v>24CXDPS1983G1Z9</v>
          </cell>
          <cell r="AE562" t="str">
            <v>GUJARAT</v>
          </cell>
          <cell r="AF562" t="str">
            <v>C</v>
          </cell>
          <cell r="AG562">
            <v>10000</v>
          </cell>
          <cell r="AH562" t="str">
            <v>Conform</v>
          </cell>
        </row>
        <row r="563">
          <cell r="E563" t="str">
            <v>N-580</v>
          </cell>
          <cell r="F563" t="str">
            <v>Vedanta Solar</v>
          </cell>
          <cell r="G563" t="str">
            <v>B</v>
          </cell>
          <cell r="H563" t="str">
            <v>B</v>
          </cell>
          <cell r="I563" t="str">
            <v>C</v>
          </cell>
          <cell r="J563" t="str">
            <v>Consent</v>
          </cell>
          <cell r="K563" t="str">
            <v>Partnership firm</v>
          </cell>
          <cell r="L563" t="str">
            <v>None</v>
          </cell>
          <cell r="M563" t="str">
            <v>C</v>
          </cell>
          <cell r="P563" t="str">
            <v>B</v>
          </cell>
          <cell r="X563" t="str">
            <v/>
          </cell>
          <cell r="AC563" t="str">
            <v>24AASFV2443G1Z0</v>
          </cell>
          <cell r="AE563" t="str">
            <v>GUJARAT</v>
          </cell>
          <cell r="AF563" t="str">
            <v>C</v>
          </cell>
          <cell r="AG563">
            <v>2000</v>
          </cell>
          <cell r="AH563" t="str">
            <v>Conform</v>
          </cell>
        </row>
        <row r="564">
          <cell r="E564" t="str">
            <v>N-581</v>
          </cell>
          <cell r="F564" t="str">
            <v>Vee Secure</v>
          </cell>
          <cell r="G564" t="str">
            <v>B</v>
          </cell>
          <cell r="H564" t="str">
            <v>B</v>
          </cell>
          <cell r="I564" t="str">
            <v>C</v>
          </cell>
          <cell r="J564" t="str">
            <v>Consent</v>
          </cell>
          <cell r="K564" t="str">
            <v>Sole Proprietor</v>
          </cell>
          <cell r="L564" t="str">
            <v>None</v>
          </cell>
          <cell r="M564" t="str">
            <v>C</v>
          </cell>
          <cell r="P564" t="str">
            <v>B</v>
          </cell>
          <cell r="X564" t="str">
            <v/>
          </cell>
          <cell r="AC564" t="str">
            <v>24DXGPS9940R1ZD</v>
          </cell>
          <cell r="AE564" t="str">
            <v>GUJARAT</v>
          </cell>
          <cell r="AF564" t="str">
            <v>C</v>
          </cell>
          <cell r="AG564">
            <v>650</v>
          </cell>
          <cell r="AH564" t="str">
            <v>Conform</v>
          </cell>
        </row>
        <row r="565">
          <cell r="E565" t="str">
            <v>N-583</v>
          </cell>
          <cell r="F565" t="str">
            <v>Vide Energy</v>
          </cell>
          <cell r="G565" t="str">
            <v>B</v>
          </cell>
          <cell r="H565" t="str">
            <v>B</v>
          </cell>
          <cell r="I565" t="str">
            <v>C</v>
          </cell>
          <cell r="J565" t="str">
            <v>Integrator</v>
          </cell>
          <cell r="K565" t="str">
            <v>Partnership firm</v>
          </cell>
          <cell r="L565" t="str">
            <v>None</v>
          </cell>
          <cell r="M565" t="str">
            <v>C</v>
          </cell>
          <cell r="N565">
            <v>152.12</v>
          </cell>
          <cell r="P565" t="str">
            <v>B</v>
          </cell>
          <cell r="Q565" t="str">
            <v>SRT-PG-B-339</v>
          </cell>
          <cell r="R565">
            <v>69</v>
          </cell>
          <cell r="S565">
            <v>325.04000000000002</v>
          </cell>
          <cell r="T565">
            <v>69</v>
          </cell>
          <cell r="U565">
            <v>325.04000000000002</v>
          </cell>
          <cell r="V565">
            <v>49</v>
          </cell>
          <cell r="W565">
            <v>230.99</v>
          </cell>
          <cell r="X565" t="str">
            <v>C</v>
          </cell>
          <cell r="AC565" t="str">
            <v>24AAPFV1573J1ZR</v>
          </cell>
          <cell r="AE565" t="str">
            <v>GUJARAT</v>
          </cell>
          <cell r="AF565" t="str">
            <v>C</v>
          </cell>
          <cell r="AG565">
            <v>1000</v>
          </cell>
          <cell r="AH565" t="str">
            <v>Conform</v>
          </cell>
        </row>
        <row r="566">
          <cell r="E566" t="str">
            <v>N-584</v>
          </cell>
          <cell r="F566" t="str">
            <v>Vidhya Solar Enterprise</v>
          </cell>
          <cell r="G566" t="str">
            <v>B</v>
          </cell>
          <cell r="H566" t="str">
            <v>B</v>
          </cell>
          <cell r="I566" t="str">
            <v>C</v>
          </cell>
          <cell r="J566" t="str">
            <v>Integrator</v>
          </cell>
          <cell r="K566" t="str">
            <v>Sole Proprietor</v>
          </cell>
          <cell r="L566" t="str">
            <v>None</v>
          </cell>
          <cell r="M566" t="str">
            <v>C</v>
          </cell>
          <cell r="N566">
            <v>80.430000000000007</v>
          </cell>
          <cell r="P566" t="str">
            <v>B</v>
          </cell>
          <cell r="Q566" t="str">
            <v>SRT-PG-B-097</v>
          </cell>
          <cell r="R566">
            <v>77</v>
          </cell>
          <cell r="S566">
            <v>334.53</v>
          </cell>
          <cell r="T566">
            <v>71</v>
          </cell>
          <cell r="U566">
            <v>310.18</v>
          </cell>
          <cell r="V566">
            <v>24</v>
          </cell>
          <cell r="W566">
            <v>92.13</v>
          </cell>
          <cell r="X566" t="str">
            <v>C</v>
          </cell>
          <cell r="AC566" t="str">
            <v>24CGKPP1268D1ZG</v>
          </cell>
          <cell r="AE566" t="str">
            <v>GUJARAT</v>
          </cell>
          <cell r="AF566" t="str">
            <v>C</v>
          </cell>
          <cell r="AG566">
            <v>500</v>
          </cell>
          <cell r="AH566" t="str">
            <v>Conform</v>
          </cell>
        </row>
        <row r="567">
          <cell r="E567" t="str">
            <v>N-585</v>
          </cell>
          <cell r="F567" t="str">
            <v>Vimal Electronics</v>
          </cell>
          <cell r="G567" t="str">
            <v>A</v>
          </cell>
          <cell r="H567" t="str">
            <v>A</v>
          </cell>
          <cell r="I567" t="str">
            <v>C</v>
          </cell>
          <cell r="J567" t="str">
            <v>Integrator</v>
          </cell>
          <cell r="K567" t="str">
            <v>Partnership firm</v>
          </cell>
          <cell r="L567" t="str">
            <v>None</v>
          </cell>
          <cell r="M567" t="str">
            <v>C</v>
          </cell>
          <cell r="N567">
            <v>1773.2</v>
          </cell>
          <cell r="P567" t="str">
            <v>A</v>
          </cell>
          <cell r="X567" t="str">
            <v>C</v>
          </cell>
          <cell r="Y567">
            <v>1450.54</v>
          </cell>
          <cell r="Z567" t="str">
            <v>C</v>
          </cell>
          <cell r="AA567" t="str">
            <v>C</v>
          </cell>
          <cell r="AB567" t="str">
            <v>C</v>
          </cell>
          <cell r="AC567" t="str">
            <v>24AADFV4524D1ZJ</v>
          </cell>
          <cell r="AE567" t="str">
            <v>GUJARAT</v>
          </cell>
          <cell r="AF567" t="str">
            <v>C</v>
          </cell>
          <cell r="AG567">
            <v>5000</v>
          </cell>
          <cell r="AH567" t="str">
            <v>Conform</v>
          </cell>
        </row>
        <row r="568">
          <cell r="E568" t="str">
            <v>N-586</v>
          </cell>
          <cell r="F568" t="str">
            <v>Satyam Machinary</v>
          </cell>
          <cell r="G568" t="str">
            <v>B</v>
          </cell>
          <cell r="H568" t="str">
            <v>B</v>
          </cell>
          <cell r="I568" t="str">
            <v>C</v>
          </cell>
          <cell r="J568" t="str">
            <v>Consent</v>
          </cell>
          <cell r="K568" t="str">
            <v>Sole Proprietor</v>
          </cell>
          <cell r="L568" t="str">
            <v>None</v>
          </cell>
          <cell r="M568" t="str">
            <v>C</v>
          </cell>
          <cell r="P568" t="str">
            <v>B</v>
          </cell>
          <cell r="X568" t="str">
            <v>Not applicable</v>
          </cell>
          <cell r="AC568" t="str">
            <v>24AEBPG2678H1ZO</v>
          </cell>
          <cell r="AE568" t="str">
            <v>GUJARAT</v>
          </cell>
          <cell r="AF568" t="str">
            <v>C</v>
          </cell>
          <cell r="AG568">
            <v>1000</v>
          </cell>
          <cell r="AH568" t="str">
            <v>Conform</v>
          </cell>
        </row>
        <row r="569">
          <cell r="E569" t="str">
            <v>N-588</v>
          </cell>
          <cell r="F569" t="str">
            <v>Green Solar Energy Enterprises</v>
          </cell>
          <cell r="G569" t="str">
            <v>B</v>
          </cell>
          <cell r="H569" t="str">
            <v>B</v>
          </cell>
          <cell r="I569" t="str">
            <v>C</v>
          </cell>
          <cell r="J569" t="str">
            <v>Integrator</v>
          </cell>
          <cell r="K569" t="str">
            <v>Sole Proprietor</v>
          </cell>
          <cell r="L569" t="str">
            <v>None</v>
          </cell>
          <cell r="M569" t="str">
            <v>C</v>
          </cell>
          <cell r="N569">
            <v>323.94</v>
          </cell>
          <cell r="P569" t="str">
            <v>A</v>
          </cell>
          <cell r="Q569" t="str">
            <v>SRT-PG-B-357</v>
          </cell>
          <cell r="R569">
            <v>93</v>
          </cell>
          <cell r="S569">
            <v>389.42</v>
          </cell>
          <cell r="T569">
            <v>87</v>
          </cell>
          <cell r="U569">
            <v>363.56</v>
          </cell>
          <cell r="V569">
            <v>82</v>
          </cell>
          <cell r="W569">
            <v>343.17</v>
          </cell>
          <cell r="X569" t="str">
            <v>C</v>
          </cell>
          <cell r="AC569" t="str">
            <v>24ASIPP4056F1ZR</v>
          </cell>
          <cell r="AE569" t="str">
            <v>GUJARAT</v>
          </cell>
          <cell r="AF569" t="str">
            <v>C</v>
          </cell>
          <cell r="AG569">
            <v>600</v>
          </cell>
          <cell r="AH569" t="str">
            <v>Conform</v>
          </cell>
        </row>
        <row r="570">
          <cell r="E570" t="str">
            <v>N-589</v>
          </cell>
          <cell r="F570" t="str">
            <v>Virajbhai Visubhai Khacar</v>
          </cell>
          <cell r="G570" t="str">
            <v>B</v>
          </cell>
          <cell r="H570" t="str">
            <v>B</v>
          </cell>
          <cell r="I570" t="str">
            <v>C</v>
          </cell>
          <cell r="J570" t="str">
            <v>Consent</v>
          </cell>
          <cell r="K570" t="str">
            <v>Sole Proprietor</v>
          </cell>
          <cell r="L570" t="str">
            <v>None</v>
          </cell>
          <cell r="M570" t="str">
            <v>C</v>
          </cell>
          <cell r="P570" t="str">
            <v>B</v>
          </cell>
          <cell r="X570" t="str">
            <v>Not applicable</v>
          </cell>
          <cell r="AC570" t="str">
            <v>24AZXPK1464E2Z6</v>
          </cell>
          <cell r="AE570" t="str">
            <v>GUJARAT</v>
          </cell>
          <cell r="AF570" t="str">
            <v>C</v>
          </cell>
          <cell r="AG570">
            <v>1000</v>
          </cell>
          <cell r="AH570" t="str">
            <v>Conform</v>
          </cell>
        </row>
        <row r="571">
          <cell r="E571" t="str">
            <v>N-590</v>
          </cell>
          <cell r="F571" t="str">
            <v>Virat Construction Co</v>
          </cell>
          <cell r="G571" t="str">
            <v>A</v>
          </cell>
          <cell r="H571" t="str">
            <v>A</v>
          </cell>
          <cell r="I571" t="str">
            <v>C</v>
          </cell>
          <cell r="J571" t="str">
            <v>Integrator</v>
          </cell>
          <cell r="K571" t="str">
            <v>Partnership firm</v>
          </cell>
          <cell r="L571" t="str">
            <v>None</v>
          </cell>
          <cell r="M571" t="str">
            <v>C</v>
          </cell>
          <cell r="N571">
            <v>399.97</v>
          </cell>
          <cell r="P571" t="str">
            <v>A</v>
          </cell>
          <cell r="Q571" t="str">
            <v>SRT-PG-A-148</v>
          </cell>
          <cell r="R571">
            <v>323</v>
          </cell>
          <cell r="S571">
            <v>1304.6300000000001</v>
          </cell>
          <cell r="T571">
            <v>308</v>
          </cell>
          <cell r="U571">
            <v>1244.71</v>
          </cell>
          <cell r="V571">
            <v>225</v>
          </cell>
          <cell r="W571">
            <v>811.2</v>
          </cell>
          <cell r="X571" t="str">
            <v>C</v>
          </cell>
          <cell r="Y571">
            <v>164.13</v>
          </cell>
          <cell r="Z571" t="str">
            <v>C</v>
          </cell>
          <cell r="AA571" t="str">
            <v>C</v>
          </cell>
          <cell r="AB571" t="str">
            <v>C</v>
          </cell>
          <cell r="AC571" t="str">
            <v>24AALFV0483F1Z5</v>
          </cell>
          <cell r="AE571" t="str">
            <v>GUJARAT</v>
          </cell>
          <cell r="AF571" t="str">
            <v>C</v>
          </cell>
          <cell r="AG571">
            <v>1500</v>
          </cell>
          <cell r="AH571" t="str">
            <v>Conform</v>
          </cell>
        </row>
        <row r="572">
          <cell r="E572" t="str">
            <v>N-591</v>
          </cell>
          <cell r="F572" t="str">
            <v>Waaree Energies Pvt. Ltd.</v>
          </cell>
          <cell r="G572" t="str">
            <v>A</v>
          </cell>
          <cell r="H572" t="str">
            <v>A</v>
          </cell>
          <cell r="I572" t="str">
            <v>C</v>
          </cell>
          <cell r="J572" t="str">
            <v>Manufacturer</v>
          </cell>
          <cell r="K572" t="str">
            <v>Limited Liability Partnership</v>
          </cell>
          <cell r="L572" t="str">
            <v>None</v>
          </cell>
          <cell r="M572" t="str">
            <v>C</v>
          </cell>
          <cell r="N572">
            <v>1786</v>
          </cell>
          <cell r="P572" t="str">
            <v>A</v>
          </cell>
          <cell r="Q572" t="str">
            <v>SRT-PG-A-099</v>
          </cell>
          <cell r="R572">
            <v>665</v>
          </cell>
          <cell r="S572">
            <v>2597</v>
          </cell>
          <cell r="T572">
            <v>637</v>
          </cell>
          <cell r="U572">
            <v>2470.79</v>
          </cell>
          <cell r="V572">
            <v>474</v>
          </cell>
          <cell r="W572">
            <v>1786.6</v>
          </cell>
          <cell r="X572" t="str">
            <v>C</v>
          </cell>
          <cell r="Y572">
            <v>163620</v>
          </cell>
          <cell r="Z572" t="str">
            <v>C</v>
          </cell>
          <cell r="AA572">
            <v>0</v>
          </cell>
          <cell r="AB572" t="str">
            <v>C</v>
          </cell>
          <cell r="AC572" t="str">
            <v>24AAACA4043J1Z2</v>
          </cell>
          <cell r="AE572" t="str">
            <v>GUJARAT</v>
          </cell>
          <cell r="AF572" t="str">
            <v>C</v>
          </cell>
          <cell r="AG572">
            <v>500</v>
          </cell>
          <cell r="AH572" t="str">
            <v>Conform</v>
          </cell>
        </row>
        <row r="573">
          <cell r="E573" t="str">
            <v>N-592</v>
          </cell>
          <cell r="F573" t="str">
            <v>Vishwa Tradelink</v>
          </cell>
          <cell r="G573" t="str">
            <v>B</v>
          </cell>
          <cell r="H573" t="str">
            <v>B</v>
          </cell>
          <cell r="I573" t="str">
            <v>C</v>
          </cell>
          <cell r="J573" t="str">
            <v>Consent</v>
          </cell>
          <cell r="K573" t="str">
            <v>Sole Proprietor</v>
          </cell>
          <cell r="L573" t="str">
            <v>None</v>
          </cell>
          <cell r="M573" t="str">
            <v>C</v>
          </cell>
          <cell r="P573" t="str">
            <v>B</v>
          </cell>
          <cell r="X573" t="str">
            <v>Not applicable</v>
          </cell>
          <cell r="AB573" t="str">
            <v>C</v>
          </cell>
          <cell r="AC573" t="str">
            <v>24AMYPB2278H1ZT</v>
          </cell>
          <cell r="AE573" t="str">
            <v>GUJARAT</v>
          </cell>
          <cell r="AF573" t="str">
            <v>C</v>
          </cell>
          <cell r="AG573">
            <v>200</v>
          </cell>
          <cell r="AH573" t="str">
            <v>Conform</v>
          </cell>
        </row>
        <row r="574">
          <cell r="E574" t="str">
            <v>N-593</v>
          </cell>
          <cell r="F574" t="str">
            <v>Green Wave Energy Solution</v>
          </cell>
          <cell r="G574" t="str">
            <v>B</v>
          </cell>
          <cell r="H574" t="str">
            <v>B</v>
          </cell>
          <cell r="I574" t="str">
            <v>C</v>
          </cell>
          <cell r="J574" t="str">
            <v>Integrator</v>
          </cell>
          <cell r="K574" t="str">
            <v>Sole Proprietor</v>
          </cell>
          <cell r="L574" t="str">
            <v>None</v>
          </cell>
          <cell r="M574" t="str">
            <v>C</v>
          </cell>
          <cell r="N574">
            <v>305.41000000000003</v>
          </cell>
          <cell r="P574" t="str">
            <v>A</v>
          </cell>
          <cell r="Q574" t="str">
            <v>SRT-PG-B-115</v>
          </cell>
          <cell r="R574">
            <v>106</v>
          </cell>
          <cell r="S574">
            <v>392.87</v>
          </cell>
          <cell r="T574">
            <v>104</v>
          </cell>
          <cell r="U574">
            <v>383.45</v>
          </cell>
          <cell r="V574">
            <v>88</v>
          </cell>
          <cell r="W574">
            <v>312.54000000000002</v>
          </cell>
          <cell r="X574" t="str">
            <v>C</v>
          </cell>
          <cell r="AC574" t="str">
            <v>24CNOPP7149C1ZR</v>
          </cell>
          <cell r="AE574" t="str">
            <v>GUJARAT</v>
          </cell>
          <cell r="AF574" t="str">
            <v>C</v>
          </cell>
          <cell r="AG574">
            <v>500</v>
          </cell>
          <cell r="AH574" t="str">
            <v>Conform</v>
          </cell>
        </row>
        <row r="575">
          <cell r="E575" t="str">
            <v>N-594</v>
          </cell>
          <cell r="F575" t="str">
            <v>Vivaan Infra</v>
          </cell>
          <cell r="G575" t="str">
            <v>B</v>
          </cell>
          <cell r="H575" t="str">
            <v>B</v>
          </cell>
          <cell r="I575" t="str">
            <v>C</v>
          </cell>
          <cell r="J575" t="str">
            <v>Integrator</v>
          </cell>
          <cell r="K575" t="str">
            <v>Sole Proprietor</v>
          </cell>
          <cell r="L575" t="str">
            <v>None</v>
          </cell>
          <cell r="M575" t="str">
            <v>C</v>
          </cell>
          <cell r="N575">
            <v>519.14</v>
          </cell>
          <cell r="P575" t="str">
            <v>A</v>
          </cell>
          <cell r="Q575" t="str">
            <v>SRT-PG-B-027</v>
          </cell>
          <cell r="R575">
            <v>138</v>
          </cell>
          <cell r="S575">
            <v>519.14</v>
          </cell>
          <cell r="T575">
            <v>136</v>
          </cell>
          <cell r="U575">
            <v>510.69</v>
          </cell>
          <cell r="V575">
            <v>134</v>
          </cell>
          <cell r="W575">
            <v>502.52</v>
          </cell>
          <cell r="X575" t="str">
            <v>C</v>
          </cell>
          <cell r="AB575" t="str">
            <v>C</v>
          </cell>
          <cell r="AC575" t="str">
            <v>24BDUPS5589J1Z4</v>
          </cell>
          <cell r="AE575" t="str">
            <v>GUJARAT</v>
          </cell>
          <cell r="AF575" t="str">
            <v>C</v>
          </cell>
          <cell r="AG575">
            <v>700</v>
          </cell>
          <cell r="AH575" t="str">
            <v>Conform</v>
          </cell>
        </row>
        <row r="576">
          <cell r="E576" t="str">
            <v>N-595</v>
          </cell>
          <cell r="F576" t="str">
            <v>Vitrag Enterprise</v>
          </cell>
          <cell r="G576" t="str">
            <v>B</v>
          </cell>
          <cell r="H576" t="str">
            <v>B</v>
          </cell>
          <cell r="I576" t="str">
            <v>C</v>
          </cell>
          <cell r="J576" t="str">
            <v>Integrator</v>
          </cell>
          <cell r="K576" t="str">
            <v>Sole Proprietor</v>
          </cell>
          <cell r="L576" t="str">
            <v>None</v>
          </cell>
          <cell r="M576" t="str">
            <v>C</v>
          </cell>
          <cell r="N576">
            <v>430.95</v>
          </cell>
          <cell r="P576" t="str">
            <v>A</v>
          </cell>
          <cell r="Q576" t="str">
            <v>SRT-PG-B-088</v>
          </cell>
          <cell r="R576">
            <v>149</v>
          </cell>
          <cell r="S576">
            <v>517.5</v>
          </cell>
          <cell r="T576">
            <v>139</v>
          </cell>
          <cell r="U576">
            <v>482.31</v>
          </cell>
          <cell r="V576">
            <v>125</v>
          </cell>
          <cell r="W576">
            <v>430.95</v>
          </cell>
          <cell r="X576" t="str">
            <v>C</v>
          </cell>
          <cell r="AC576" t="str">
            <v>24CQBPD093941ZA</v>
          </cell>
          <cell r="AE576" t="str">
            <v>GUJARAT</v>
          </cell>
          <cell r="AF576" t="str">
            <v>C</v>
          </cell>
          <cell r="AG576">
            <v>1100</v>
          </cell>
          <cell r="AH576" t="str">
            <v>Conform</v>
          </cell>
        </row>
        <row r="577">
          <cell r="E577" t="str">
            <v>N-596</v>
          </cell>
          <cell r="F577" t="str">
            <v>Farmson Enviro Care</v>
          </cell>
          <cell r="G577" t="str">
            <v>A</v>
          </cell>
          <cell r="H577" t="str">
            <v>A</v>
          </cell>
          <cell r="I577" t="str">
            <v>C</v>
          </cell>
          <cell r="J577" t="str">
            <v>Integrator</v>
          </cell>
          <cell r="K577" t="str">
            <v>Partnership firm</v>
          </cell>
          <cell r="L577" t="str">
            <v>None</v>
          </cell>
          <cell r="M577" t="str">
            <v>C</v>
          </cell>
          <cell r="N577">
            <v>1644.37</v>
          </cell>
          <cell r="P577" t="str">
            <v>A</v>
          </cell>
          <cell r="Q577" t="str">
            <v>SRT-PG-A-202</v>
          </cell>
          <cell r="R577">
            <v>611</v>
          </cell>
          <cell r="S577">
            <v>2578.6999999999998</v>
          </cell>
          <cell r="T577">
            <v>595</v>
          </cell>
          <cell r="U577">
            <v>2515.8000000000002</v>
          </cell>
          <cell r="V577">
            <v>452</v>
          </cell>
          <cell r="W577">
            <v>1852.57</v>
          </cell>
          <cell r="X577" t="str">
            <v>C</v>
          </cell>
          <cell r="Y577">
            <v>2185.88</v>
          </cell>
          <cell r="Z577" t="str">
            <v>C</v>
          </cell>
          <cell r="AA577" t="str">
            <v>C</v>
          </cell>
          <cell r="AB577" t="str">
            <v>C</v>
          </cell>
          <cell r="AC577" t="str">
            <v>24AABFF1170F1Z1</v>
          </cell>
          <cell r="AE577" t="str">
            <v>GUJARAT</v>
          </cell>
          <cell r="AF577" t="str">
            <v>C</v>
          </cell>
          <cell r="AG577">
            <v>3500</v>
          </cell>
          <cell r="AH577" t="str">
            <v>Conform</v>
          </cell>
        </row>
        <row r="578">
          <cell r="E578" t="str">
            <v>N-597</v>
          </cell>
          <cell r="F578" t="str">
            <v>Volcur Power Projects</v>
          </cell>
          <cell r="G578" t="str">
            <v>B</v>
          </cell>
          <cell r="H578" t="str">
            <v>B</v>
          </cell>
          <cell r="I578" t="str">
            <v>C</v>
          </cell>
          <cell r="J578" t="str">
            <v>Consent</v>
          </cell>
          <cell r="K578" t="str">
            <v>Sole Proprietor</v>
          </cell>
          <cell r="L578" t="str">
            <v>None</v>
          </cell>
          <cell r="M578" t="str">
            <v>C</v>
          </cell>
          <cell r="P578" t="str">
            <v>B</v>
          </cell>
          <cell r="X578" t="str">
            <v>Not applicable</v>
          </cell>
          <cell r="AC578" t="str">
            <v>24CVYPS8995M4ZU</v>
          </cell>
          <cell r="AE578" t="str">
            <v>GUJARAT</v>
          </cell>
          <cell r="AF578" t="str">
            <v>C</v>
          </cell>
          <cell r="AG578">
            <v>250</v>
          </cell>
          <cell r="AH578" t="str">
            <v>Conform</v>
          </cell>
        </row>
        <row r="579">
          <cell r="E579" t="str">
            <v>N-598</v>
          </cell>
          <cell r="F579" t="str">
            <v>Volta Inc.</v>
          </cell>
          <cell r="G579" t="str">
            <v>B</v>
          </cell>
          <cell r="H579" t="str">
            <v>B</v>
          </cell>
          <cell r="I579" t="str">
            <v>C</v>
          </cell>
          <cell r="J579" t="str">
            <v>Consent</v>
          </cell>
          <cell r="K579" t="str">
            <v>Sole Proprietor</v>
          </cell>
          <cell r="L579" t="str">
            <v>None</v>
          </cell>
          <cell r="M579" t="str">
            <v>C</v>
          </cell>
          <cell r="P579" t="str">
            <v>B</v>
          </cell>
          <cell r="X579" t="str">
            <v>Not applicable</v>
          </cell>
          <cell r="AC579" t="str">
            <v>24CNVPR5891J1ZY</v>
          </cell>
          <cell r="AE579" t="str">
            <v>GUJARAT</v>
          </cell>
          <cell r="AF579" t="str">
            <v>C</v>
          </cell>
          <cell r="AG579">
            <v>50</v>
          </cell>
          <cell r="AH579" t="str">
            <v>Conform</v>
          </cell>
        </row>
        <row r="580">
          <cell r="E580" t="str">
            <v>N-599</v>
          </cell>
          <cell r="F580" t="str">
            <v>Tej Energy Llp</v>
          </cell>
          <cell r="G580" t="str">
            <v>B</v>
          </cell>
          <cell r="H580" t="str">
            <v>B</v>
          </cell>
          <cell r="I580" t="str">
            <v>C</v>
          </cell>
          <cell r="J580" t="str">
            <v>Integrator</v>
          </cell>
          <cell r="K580" t="str">
            <v>Sole Proprietor</v>
          </cell>
          <cell r="L580" t="str">
            <v>None</v>
          </cell>
          <cell r="M580" t="str">
            <v>C</v>
          </cell>
          <cell r="N580">
            <v>185.43</v>
          </cell>
          <cell r="P580" t="str">
            <v>B</v>
          </cell>
          <cell r="Q580" t="str">
            <v>SRT-PG-B-079</v>
          </cell>
          <cell r="R580">
            <v>56</v>
          </cell>
          <cell r="S580">
            <v>241.59</v>
          </cell>
          <cell r="T580">
            <v>52</v>
          </cell>
          <cell r="U580">
            <v>222.69</v>
          </cell>
          <cell r="V580">
            <v>45</v>
          </cell>
          <cell r="W580">
            <v>185.43</v>
          </cell>
          <cell r="X580" t="str">
            <v>C</v>
          </cell>
          <cell r="AC580" t="str">
            <v>24AAMFT3954A1ZA</v>
          </cell>
          <cell r="AE580" t="str">
            <v>GUJARAT</v>
          </cell>
          <cell r="AF580" t="str">
            <v>C</v>
          </cell>
          <cell r="AG580">
            <v>200</v>
          </cell>
          <cell r="AH580" t="str">
            <v>Conform</v>
          </cell>
        </row>
        <row r="581">
          <cell r="E581" t="str">
            <v>N-600</v>
          </cell>
          <cell r="F581" t="str">
            <v>Vraj Batteries And Power Solution</v>
          </cell>
          <cell r="G581" t="str">
            <v>B</v>
          </cell>
          <cell r="H581" t="str">
            <v>B</v>
          </cell>
          <cell r="I581" t="str">
            <v>C</v>
          </cell>
          <cell r="J581" t="str">
            <v>Integrator</v>
          </cell>
          <cell r="K581" t="str">
            <v>Partnership firm</v>
          </cell>
          <cell r="L581" t="str">
            <v>None</v>
          </cell>
          <cell r="M581" t="str">
            <v>C</v>
          </cell>
          <cell r="N581">
            <v>550</v>
          </cell>
          <cell r="P581" t="str">
            <v>A</v>
          </cell>
          <cell r="Q581" t="str">
            <v>SRT-PG-B-266</v>
          </cell>
          <cell r="R581">
            <v>163</v>
          </cell>
          <cell r="S581">
            <v>562.19000000000005</v>
          </cell>
          <cell r="T581">
            <v>157</v>
          </cell>
          <cell r="U581">
            <v>540.39</v>
          </cell>
          <cell r="V581">
            <v>99</v>
          </cell>
          <cell r="W581">
            <v>347.63</v>
          </cell>
          <cell r="X581" t="str">
            <v>C</v>
          </cell>
          <cell r="AC581" t="str">
            <v>24AADFV5991Q1ZB</v>
          </cell>
          <cell r="AE581" t="str">
            <v>GUJARAT</v>
          </cell>
          <cell r="AF581" t="str">
            <v>C</v>
          </cell>
          <cell r="AG581">
            <v>1500</v>
          </cell>
          <cell r="AH581" t="str">
            <v>Conform</v>
          </cell>
        </row>
        <row r="582">
          <cell r="E582" t="str">
            <v>N-601</v>
          </cell>
          <cell r="F582" t="str">
            <v>Vrg Energy India Private Limited</v>
          </cell>
          <cell r="G582" t="str">
            <v>A</v>
          </cell>
          <cell r="H582" t="str">
            <v>A</v>
          </cell>
          <cell r="I582" t="str">
            <v>C</v>
          </cell>
          <cell r="J582" t="str">
            <v>Integrator</v>
          </cell>
          <cell r="K582" t="str">
            <v>Sole Proprietor</v>
          </cell>
          <cell r="L582" t="str">
            <v>None</v>
          </cell>
          <cell r="M582" t="str">
            <v>C</v>
          </cell>
          <cell r="O582">
            <v>1683</v>
          </cell>
          <cell r="P582" t="str">
            <v>A</v>
          </cell>
          <cell r="X582" t="str">
            <v>Not applicable</v>
          </cell>
          <cell r="Y582">
            <v>3768.06</v>
          </cell>
          <cell r="Z582" t="str">
            <v>C</v>
          </cell>
          <cell r="AA582" t="str">
            <v>C</v>
          </cell>
          <cell r="AB582" t="str">
            <v>C</v>
          </cell>
          <cell r="AC582" t="str">
            <v>24AABCV5169M1ZV</v>
          </cell>
          <cell r="AE582" t="str">
            <v>GUJARAT</v>
          </cell>
          <cell r="AF582" t="str">
            <v>C</v>
          </cell>
          <cell r="AG582">
            <v>20000</v>
          </cell>
          <cell r="AH582" t="str">
            <v>Conform</v>
          </cell>
        </row>
        <row r="583">
          <cell r="E583" t="str">
            <v>N-603</v>
          </cell>
          <cell r="F583" t="str">
            <v>V S Industries</v>
          </cell>
          <cell r="G583" t="str">
            <v>A</v>
          </cell>
          <cell r="H583" t="str">
            <v>A</v>
          </cell>
          <cell r="I583" t="str">
            <v>C</v>
          </cell>
          <cell r="J583" t="str">
            <v>Integrator</v>
          </cell>
          <cell r="K583" t="str">
            <v>Partnership firm</v>
          </cell>
          <cell r="L583" t="str">
            <v>None</v>
          </cell>
          <cell r="M583" t="str">
            <v>C</v>
          </cell>
          <cell r="N583">
            <v>258.89999999999998</v>
          </cell>
          <cell r="P583" t="str">
            <v>A</v>
          </cell>
          <cell r="Q583" t="str">
            <v>SRT-PG-B-028</v>
          </cell>
          <cell r="R583">
            <v>204</v>
          </cell>
          <cell r="S583">
            <v>855.2</v>
          </cell>
          <cell r="T583">
            <v>204</v>
          </cell>
          <cell r="U583">
            <v>855.2</v>
          </cell>
          <cell r="V583">
            <v>201</v>
          </cell>
          <cell r="W583">
            <v>832.2</v>
          </cell>
          <cell r="X583" t="str">
            <v>C</v>
          </cell>
          <cell r="Y583">
            <v>152.37</v>
          </cell>
          <cell r="Z583" t="str">
            <v>C</v>
          </cell>
          <cell r="AA583" t="str">
            <v>C</v>
          </cell>
          <cell r="AB583" t="str">
            <v>C</v>
          </cell>
          <cell r="AC583" t="str">
            <v>24AASFV5375R1Z0</v>
          </cell>
          <cell r="AE583" t="str">
            <v>GUJARAT</v>
          </cell>
          <cell r="AF583" t="str">
            <v>C</v>
          </cell>
          <cell r="AG583">
            <v>1500</v>
          </cell>
          <cell r="AH583" t="str">
            <v>Conform</v>
          </cell>
        </row>
        <row r="584">
          <cell r="E584" t="str">
            <v>N-604</v>
          </cell>
          <cell r="F584" t="str">
            <v>Vtech Engineers</v>
          </cell>
          <cell r="G584" t="str">
            <v>A</v>
          </cell>
          <cell r="H584" t="str">
            <v>A</v>
          </cell>
          <cell r="I584" t="str">
            <v>N</v>
          </cell>
          <cell r="J584" t="str">
            <v>Integrator</v>
          </cell>
          <cell r="K584" t="str">
            <v>Sole Proprietor</v>
          </cell>
          <cell r="L584" t="str">
            <v>None</v>
          </cell>
          <cell r="M584" t="str">
            <v>C</v>
          </cell>
          <cell r="O584">
            <v>1011</v>
          </cell>
          <cell r="P584" t="str">
            <v>A</v>
          </cell>
          <cell r="X584" t="str">
            <v/>
          </cell>
          <cell r="AB584" t="str">
            <v>C</v>
          </cell>
          <cell r="AC584" t="str">
            <v>27AGSPA0235F1ZQ</v>
          </cell>
          <cell r="AE584" t="str">
            <v>MAHARASTRA</v>
          </cell>
          <cell r="AF584" t="str">
            <v>C</v>
          </cell>
          <cell r="AG584">
            <v>15000</v>
          </cell>
          <cell r="AH584" t="str">
            <v>Conform</v>
          </cell>
        </row>
        <row r="585">
          <cell r="E585" t="str">
            <v>N-605</v>
          </cell>
          <cell r="F585" t="str">
            <v>Weagle Impex</v>
          </cell>
          <cell r="G585" t="str">
            <v>B</v>
          </cell>
          <cell r="H585" t="str">
            <v>B</v>
          </cell>
          <cell r="I585" t="str">
            <v>C</v>
          </cell>
          <cell r="J585" t="str">
            <v>Integrator</v>
          </cell>
          <cell r="K585" t="str">
            <v>Sole Proprietor</v>
          </cell>
          <cell r="L585" t="str">
            <v>None</v>
          </cell>
          <cell r="M585" t="str">
            <v>C</v>
          </cell>
          <cell r="N585">
            <v>124.07</v>
          </cell>
          <cell r="P585" t="str">
            <v>B</v>
          </cell>
          <cell r="Q585" t="str">
            <v>SRT-PG-B-209</v>
          </cell>
          <cell r="R585">
            <v>56</v>
          </cell>
          <cell r="S585">
            <v>214.82</v>
          </cell>
          <cell r="T585">
            <v>56</v>
          </cell>
          <cell r="U585">
            <v>214.82</v>
          </cell>
          <cell r="V585">
            <v>28</v>
          </cell>
          <cell r="W585">
            <v>124.07</v>
          </cell>
          <cell r="X585" t="str">
            <v>C</v>
          </cell>
          <cell r="Y585">
            <v>124.96</v>
          </cell>
          <cell r="AB585" t="str">
            <v>C</v>
          </cell>
          <cell r="AC585" t="str">
            <v>24AOHPB5540H1ZB</v>
          </cell>
          <cell r="AE585" t="str">
            <v>GUJARAT</v>
          </cell>
          <cell r="AF585" t="str">
            <v>C</v>
          </cell>
          <cell r="AG585">
            <v>500</v>
          </cell>
          <cell r="AH585" t="str">
            <v>Conform</v>
          </cell>
        </row>
        <row r="586">
          <cell r="E586" t="str">
            <v>N-606</v>
          </cell>
          <cell r="F586" t="str">
            <v>Willsun Greentech</v>
          </cell>
          <cell r="G586" t="str">
            <v>B</v>
          </cell>
          <cell r="H586" t="str">
            <v>B</v>
          </cell>
          <cell r="I586" t="str">
            <v>C</v>
          </cell>
          <cell r="J586" t="str">
            <v>Integrator</v>
          </cell>
          <cell r="K586" t="str">
            <v>Partnership firm</v>
          </cell>
          <cell r="L586" t="str">
            <v>None</v>
          </cell>
          <cell r="M586" t="str">
            <v>C</v>
          </cell>
          <cell r="P586" t="str">
            <v>B</v>
          </cell>
          <cell r="Q586" t="str">
            <v>SRT-PG-</v>
          </cell>
          <cell r="X586" t="str">
            <v>C</v>
          </cell>
          <cell r="AB586" t="str">
            <v>C</v>
          </cell>
          <cell r="AC586" t="str">
            <v>24AACFW8819R2ZB</v>
          </cell>
          <cell r="AE586" t="str">
            <v>GUJARAT</v>
          </cell>
          <cell r="AF586" t="str">
            <v>C</v>
          </cell>
          <cell r="AG586">
            <v>700</v>
          </cell>
          <cell r="AH586" t="str">
            <v>Conform</v>
          </cell>
        </row>
        <row r="587">
          <cell r="E587" t="str">
            <v>N-607</v>
          </cell>
          <cell r="F587" t="str">
            <v>Xovak Digital (India) Private Limited</v>
          </cell>
          <cell r="G587" t="str">
            <v>B</v>
          </cell>
          <cell r="H587" t="str">
            <v>B</v>
          </cell>
          <cell r="I587" t="str">
            <v>C</v>
          </cell>
          <cell r="J587" t="str">
            <v>Integrator</v>
          </cell>
          <cell r="K587" t="str">
            <v>Private Limited</v>
          </cell>
          <cell r="L587" t="str">
            <v>None</v>
          </cell>
          <cell r="M587" t="str">
            <v>C</v>
          </cell>
          <cell r="P587" t="str">
            <v>B</v>
          </cell>
          <cell r="X587" t="str">
            <v>C</v>
          </cell>
          <cell r="AB587" t="str">
            <v>C</v>
          </cell>
          <cell r="AC587" t="str">
            <v>24AAACX2147E1ZP</v>
          </cell>
          <cell r="AE587" t="str">
            <v>GUJARAT</v>
          </cell>
          <cell r="AF587" t="str">
            <v>C</v>
          </cell>
          <cell r="AG587">
            <v>570</v>
          </cell>
          <cell r="AH587" t="str">
            <v>Conform</v>
          </cell>
        </row>
        <row r="588">
          <cell r="E588" t="str">
            <v>N-608</v>
          </cell>
          <cell r="F588" t="str">
            <v>Yamas Enterprise</v>
          </cell>
          <cell r="G588" t="str">
            <v>B</v>
          </cell>
          <cell r="H588" t="str">
            <v>B</v>
          </cell>
          <cell r="I588" t="str">
            <v>C</v>
          </cell>
          <cell r="J588" t="str">
            <v>Integrator</v>
          </cell>
          <cell r="K588" t="str">
            <v>Partnership firm</v>
          </cell>
          <cell r="L588" t="str">
            <v>None</v>
          </cell>
          <cell r="M588" t="str">
            <v>C</v>
          </cell>
          <cell r="N588">
            <v>153</v>
          </cell>
          <cell r="P588" t="str">
            <v>B</v>
          </cell>
          <cell r="Q588" t="str">
            <v>SRT-PG-B-363</v>
          </cell>
          <cell r="R588">
            <v>113</v>
          </cell>
          <cell r="S588">
            <v>490.45</v>
          </cell>
          <cell r="T588">
            <v>110</v>
          </cell>
          <cell r="U588">
            <v>478.15</v>
          </cell>
          <cell r="V588">
            <v>61</v>
          </cell>
          <cell r="W588">
            <v>224.2</v>
          </cell>
          <cell r="X588" t="str">
            <v>C</v>
          </cell>
          <cell r="AB588" t="str">
            <v>C</v>
          </cell>
          <cell r="AC588" t="str">
            <v>24AACFY0958M1ZS</v>
          </cell>
          <cell r="AE588" t="str">
            <v>GUJARAT</v>
          </cell>
          <cell r="AF588" t="str">
            <v>C</v>
          </cell>
          <cell r="AG588">
            <v>700</v>
          </cell>
          <cell r="AH588" t="str">
            <v>Conform</v>
          </cell>
        </row>
        <row r="589">
          <cell r="E589" t="str">
            <v>N-609</v>
          </cell>
          <cell r="F589" t="str">
            <v>Yash Corporation</v>
          </cell>
          <cell r="G589" t="str">
            <v>B</v>
          </cell>
          <cell r="H589" t="str">
            <v>B</v>
          </cell>
          <cell r="I589" t="str">
            <v>C</v>
          </cell>
          <cell r="J589" t="str">
            <v>Integrator</v>
          </cell>
          <cell r="K589" t="str">
            <v>Sole Proprietor</v>
          </cell>
          <cell r="L589" t="str">
            <v>None</v>
          </cell>
          <cell r="M589" t="str">
            <v>C</v>
          </cell>
          <cell r="P589" t="str">
            <v>B</v>
          </cell>
          <cell r="Q589" t="str">
            <v>SRT-PG-</v>
          </cell>
          <cell r="X589" t="str">
            <v>C</v>
          </cell>
          <cell r="AB589" t="str">
            <v>C</v>
          </cell>
          <cell r="AC589" t="str">
            <v>24AGWPP5734A1Z9</v>
          </cell>
          <cell r="AE589" t="str">
            <v>GUJARAT</v>
          </cell>
          <cell r="AF589" t="str">
            <v>C</v>
          </cell>
          <cell r="AG589">
            <v>600</v>
          </cell>
          <cell r="AH589" t="str">
            <v>Conform</v>
          </cell>
        </row>
        <row r="590">
          <cell r="E590" t="str">
            <v>N-610</v>
          </cell>
          <cell r="F590" t="str">
            <v>The Nujum</v>
          </cell>
          <cell r="G590" t="str">
            <v>B</v>
          </cell>
          <cell r="H590" t="str">
            <v>B</v>
          </cell>
          <cell r="I590" t="str">
            <v>C</v>
          </cell>
          <cell r="J590" t="str">
            <v>Integrator</v>
          </cell>
          <cell r="K590" t="str">
            <v>Sole Proprietor</v>
          </cell>
          <cell r="L590" t="str">
            <v>None</v>
          </cell>
          <cell r="M590" t="str">
            <v>C</v>
          </cell>
          <cell r="N590">
            <v>213.29</v>
          </cell>
          <cell r="P590" t="str">
            <v>A</v>
          </cell>
          <cell r="Q590" t="str">
            <v>SRT-PG-A-324</v>
          </cell>
          <cell r="R590">
            <v>85</v>
          </cell>
          <cell r="S590">
            <v>465.82</v>
          </cell>
          <cell r="T590">
            <v>79</v>
          </cell>
          <cell r="U590">
            <v>420.7</v>
          </cell>
          <cell r="V590">
            <v>77</v>
          </cell>
          <cell r="W590">
            <v>396.28</v>
          </cell>
          <cell r="X590" t="str">
            <v>C</v>
          </cell>
          <cell r="AB590" t="str">
            <v>C</v>
          </cell>
          <cell r="AC590" t="str">
            <v>24CLHPK7800G1Z9</v>
          </cell>
          <cell r="AE590" t="str">
            <v>GUJARAT</v>
          </cell>
          <cell r="AF590" t="str">
            <v>C</v>
          </cell>
          <cell r="AG590">
            <v>2000</v>
          </cell>
          <cell r="AH590" t="str">
            <v>Conform</v>
          </cell>
        </row>
        <row r="591">
          <cell r="E591" t="str">
            <v>N-611</v>
          </cell>
          <cell r="F591" t="str">
            <v>Yellowfellow Energies Llp</v>
          </cell>
          <cell r="G591" t="str">
            <v>A</v>
          </cell>
          <cell r="H591" t="str">
            <v>A</v>
          </cell>
          <cell r="I591" t="str">
            <v>C</v>
          </cell>
          <cell r="J591" t="str">
            <v>Integrator</v>
          </cell>
          <cell r="K591" t="str">
            <v>Limited Liability Partnership</v>
          </cell>
          <cell r="L591" t="str">
            <v>None</v>
          </cell>
          <cell r="M591" t="str">
            <v>C</v>
          </cell>
          <cell r="N591">
            <v>327.51</v>
          </cell>
          <cell r="P591" t="str">
            <v>A</v>
          </cell>
          <cell r="Q591" t="str">
            <v>SRT-PG-A-152</v>
          </cell>
          <cell r="R591">
            <v>198</v>
          </cell>
          <cell r="S591">
            <v>833.41</v>
          </cell>
          <cell r="T591">
            <v>189</v>
          </cell>
          <cell r="U591">
            <v>797.77</v>
          </cell>
          <cell r="V591">
            <v>175</v>
          </cell>
          <cell r="W591">
            <v>715.54</v>
          </cell>
          <cell r="X591" t="str">
            <v>C</v>
          </cell>
          <cell r="Y591">
            <v>278.33</v>
          </cell>
          <cell r="Z591" t="str">
            <v>C</v>
          </cell>
          <cell r="AA591" t="str">
            <v>C</v>
          </cell>
          <cell r="AB591" t="str">
            <v>C</v>
          </cell>
          <cell r="AC591" t="str">
            <v>24AACFY0764D1ZF</v>
          </cell>
          <cell r="AE591" t="str">
            <v>GUJARAT</v>
          </cell>
          <cell r="AF591" t="str">
            <v>C</v>
          </cell>
          <cell r="AG591">
            <v>6000</v>
          </cell>
          <cell r="AH591" t="str">
            <v>Conform</v>
          </cell>
        </row>
        <row r="592">
          <cell r="E592" t="str">
            <v>N-612</v>
          </cell>
          <cell r="F592" t="str">
            <v>Yuvaan Energy Private Limited</v>
          </cell>
          <cell r="G592" t="str">
            <v>B</v>
          </cell>
          <cell r="H592" t="str">
            <v>B</v>
          </cell>
          <cell r="I592" t="str">
            <v>C</v>
          </cell>
          <cell r="J592" t="str">
            <v>Consent</v>
          </cell>
          <cell r="K592" t="str">
            <v>Private Limited</v>
          </cell>
          <cell r="L592" t="str">
            <v>None</v>
          </cell>
          <cell r="M592" t="str">
            <v>C</v>
          </cell>
          <cell r="P592" t="str">
            <v>B</v>
          </cell>
          <cell r="Q592" t="str">
            <v>SRT-PG-</v>
          </cell>
          <cell r="X592" t="str">
            <v>C</v>
          </cell>
          <cell r="AB592" t="str">
            <v>C</v>
          </cell>
          <cell r="AC592" t="str">
            <v>24AABCY0916F1Z0</v>
          </cell>
          <cell r="AE592" t="str">
            <v>GUJARAT</v>
          </cell>
          <cell r="AF592" t="str">
            <v>C</v>
          </cell>
          <cell r="AG592">
            <v>700</v>
          </cell>
          <cell r="AH592" t="str">
            <v>Conform</v>
          </cell>
        </row>
        <row r="593">
          <cell r="E593" t="str">
            <v>N-613</v>
          </cell>
          <cell r="F593" t="str">
            <v>Zavich Infrastructure And Power Private Limited</v>
          </cell>
          <cell r="G593" t="str">
            <v>B</v>
          </cell>
          <cell r="H593" t="str">
            <v>B</v>
          </cell>
          <cell r="I593" t="str">
            <v>C</v>
          </cell>
          <cell r="J593" t="str">
            <v>Consent</v>
          </cell>
          <cell r="K593" t="str">
            <v>Private Limited</v>
          </cell>
          <cell r="L593" t="str">
            <v>None</v>
          </cell>
          <cell r="M593" t="str">
            <v>C</v>
          </cell>
          <cell r="P593" t="str">
            <v>B</v>
          </cell>
          <cell r="Q593" t="str">
            <v>SRT-PG-</v>
          </cell>
          <cell r="X593" t="str">
            <v>C</v>
          </cell>
          <cell r="AB593" t="str">
            <v>C</v>
          </cell>
          <cell r="AC593" t="str">
            <v>24AABCZ3702E1ZR</v>
          </cell>
          <cell r="AE593" t="str">
            <v>GUJARAT</v>
          </cell>
          <cell r="AF593" t="str">
            <v>C</v>
          </cell>
          <cell r="AG593">
            <v>300</v>
          </cell>
          <cell r="AH593" t="str">
            <v>Conform</v>
          </cell>
        </row>
        <row r="594">
          <cell r="E594" t="str">
            <v>N-614</v>
          </cell>
          <cell r="F594" t="str">
            <v>Zebron Solar Power Solutions</v>
          </cell>
          <cell r="G594" t="str">
            <v>B</v>
          </cell>
          <cell r="H594" t="str">
            <v>B</v>
          </cell>
          <cell r="I594" t="str">
            <v>C</v>
          </cell>
          <cell r="J594" t="str">
            <v>Integrator</v>
          </cell>
          <cell r="K594" t="str">
            <v>Partnership firm</v>
          </cell>
          <cell r="L594" t="str">
            <v>None</v>
          </cell>
          <cell r="M594" t="str">
            <v>C</v>
          </cell>
          <cell r="P594" t="str">
            <v>B</v>
          </cell>
          <cell r="X594" t="str">
            <v>C</v>
          </cell>
          <cell r="AB594" t="str">
            <v>C</v>
          </cell>
          <cell r="AC594" t="str">
            <v>24AABFZ1363L1Z1</v>
          </cell>
          <cell r="AE594" t="str">
            <v>GUJARAT</v>
          </cell>
          <cell r="AF594" t="str">
            <v>C</v>
          </cell>
          <cell r="AG594">
            <v>2000</v>
          </cell>
          <cell r="AH594" t="str">
            <v>Conform</v>
          </cell>
        </row>
        <row r="595">
          <cell r="E595" t="str">
            <v>N-615</v>
          </cell>
          <cell r="F595" t="str">
            <v>Zeepo Electrical Services Private Limited</v>
          </cell>
          <cell r="G595" t="str">
            <v>B</v>
          </cell>
          <cell r="H595" t="str">
            <v>B</v>
          </cell>
          <cell r="I595" t="str">
            <v>C</v>
          </cell>
          <cell r="J595" t="str">
            <v>Integrator</v>
          </cell>
          <cell r="K595" t="str">
            <v>Private Limited</v>
          </cell>
          <cell r="L595" t="str">
            <v>None</v>
          </cell>
          <cell r="M595" t="str">
            <v>C</v>
          </cell>
          <cell r="P595" t="str">
            <v>B</v>
          </cell>
          <cell r="Q595" t="str">
            <v>SRT-PG-</v>
          </cell>
          <cell r="X595" t="str">
            <v>C</v>
          </cell>
          <cell r="AB595" t="str">
            <v>C</v>
          </cell>
          <cell r="AC595" t="str">
            <v>24AABCZ1334L1ZC</v>
          </cell>
          <cell r="AE595" t="str">
            <v>GUJARAT</v>
          </cell>
          <cell r="AF595" t="str">
            <v>C</v>
          </cell>
          <cell r="AG595">
            <v>100</v>
          </cell>
          <cell r="AH595" t="str">
            <v>Conform</v>
          </cell>
        </row>
        <row r="596">
          <cell r="E596" t="str">
            <v>N-616</v>
          </cell>
          <cell r="F596" t="str">
            <v>Zmse Solar Energy</v>
          </cell>
          <cell r="G596" t="str">
            <v>B</v>
          </cell>
          <cell r="H596" t="str">
            <v>B</v>
          </cell>
          <cell r="I596" t="str">
            <v>C</v>
          </cell>
          <cell r="J596" t="str">
            <v>Integrator</v>
          </cell>
          <cell r="K596" t="str">
            <v>Sole Proprietor</v>
          </cell>
          <cell r="L596" t="str">
            <v>None</v>
          </cell>
          <cell r="M596" t="str">
            <v>C</v>
          </cell>
          <cell r="P596" t="str">
            <v>B</v>
          </cell>
          <cell r="Q596" t="str">
            <v>SRT-PG-</v>
          </cell>
          <cell r="X596" t="str">
            <v>C</v>
          </cell>
          <cell r="AB596" t="str">
            <v>C</v>
          </cell>
          <cell r="AC596" t="str">
            <v>24AKMPR727912Z8</v>
          </cell>
          <cell r="AE596" t="str">
            <v>GUJARAT</v>
          </cell>
          <cell r="AF596" t="str">
            <v>C</v>
          </cell>
          <cell r="AG596">
            <v>1000</v>
          </cell>
          <cell r="AH596" t="str">
            <v>Conform</v>
          </cell>
        </row>
        <row r="597">
          <cell r="E597" t="str">
            <v>N-617</v>
          </cell>
          <cell r="F597" t="str">
            <v>Zodiac Energy Limited</v>
          </cell>
          <cell r="G597" t="str">
            <v>A</v>
          </cell>
          <cell r="H597" t="str">
            <v>A</v>
          </cell>
          <cell r="I597" t="str">
            <v>C</v>
          </cell>
          <cell r="J597" t="str">
            <v>Integrator</v>
          </cell>
          <cell r="K597" t="str">
            <v>Private Limited</v>
          </cell>
          <cell r="L597" t="str">
            <v>None</v>
          </cell>
          <cell r="M597" t="str">
            <v>C</v>
          </cell>
          <cell r="P597" t="str">
            <v>B</v>
          </cell>
          <cell r="Q597" t="str">
            <v>SRT-PG-A-015</v>
          </cell>
          <cell r="R597">
            <v>2801</v>
          </cell>
          <cell r="S597">
            <v>11809.73</v>
          </cell>
          <cell r="T597">
            <v>2682</v>
          </cell>
          <cell r="U597">
            <v>11261.71</v>
          </cell>
          <cell r="V597">
            <v>2030</v>
          </cell>
          <cell r="W597">
            <v>8213.0300000000007</v>
          </cell>
          <cell r="X597" t="str">
            <v>C</v>
          </cell>
          <cell r="Y597">
            <v>566.76</v>
          </cell>
          <cell r="Z597" t="str">
            <v>C</v>
          </cell>
          <cell r="AA597" t="str">
            <v>C</v>
          </cell>
          <cell r="AB597" t="str">
            <v>C</v>
          </cell>
          <cell r="AC597" t="str">
            <v>24AAACZ1284C1ZN</v>
          </cell>
          <cell r="AE597" t="str">
            <v>GUJARAT</v>
          </cell>
          <cell r="AF597" t="str">
            <v>C</v>
          </cell>
          <cell r="AG597">
            <v>3500</v>
          </cell>
          <cell r="AH597" t="str">
            <v>Conform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xovak.in/" TargetMode="External"/><Relationship Id="rId21" Type="http://schemas.openxmlformats.org/officeDocument/2006/relationships/hyperlink" Target="http://www.krishasolar.com/" TargetMode="External"/><Relationship Id="rId42" Type="http://schemas.openxmlformats.org/officeDocument/2006/relationships/hyperlink" Target="http://www.kashishtrp.com/" TargetMode="External"/><Relationship Id="rId47" Type="http://schemas.openxmlformats.org/officeDocument/2006/relationships/hyperlink" Target="http://www.dspsolar.in/" TargetMode="External"/><Relationship Id="rId63" Type="http://schemas.openxmlformats.org/officeDocument/2006/relationships/hyperlink" Target="http://www.sunmicra.co.in/" TargetMode="External"/><Relationship Id="rId68" Type="http://schemas.openxmlformats.org/officeDocument/2006/relationships/hyperlink" Target="http://www.gcepl.in/" TargetMode="External"/><Relationship Id="rId84" Type="http://schemas.openxmlformats.org/officeDocument/2006/relationships/hyperlink" Target="http://www.raijinsolarenergy.in/" TargetMode="External"/><Relationship Id="rId89" Type="http://schemas.openxmlformats.org/officeDocument/2006/relationships/hyperlink" Target="http://www.veesecure.in/" TargetMode="External"/><Relationship Id="rId112" Type="http://schemas.openxmlformats.org/officeDocument/2006/relationships/vmlDrawing" Target="../drawings/vmlDrawing1.vml"/><Relationship Id="rId2" Type="http://schemas.openxmlformats.org/officeDocument/2006/relationships/hyperlink" Target="http://www.solarearth.com/" TargetMode="External"/><Relationship Id="rId16" Type="http://schemas.openxmlformats.org/officeDocument/2006/relationships/hyperlink" Target="http://www.suryakamalinfra.com/" TargetMode="External"/><Relationship Id="rId29" Type="http://schemas.openxmlformats.org/officeDocument/2006/relationships/hyperlink" Target="http://www.dimansolar.com/" TargetMode="External"/><Relationship Id="rId107" Type="http://schemas.openxmlformats.org/officeDocument/2006/relationships/hyperlink" Target="http://www.jansa.co.in/" TargetMode="External"/><Relationship Id="rId11" Type="http://schemas.openxmlformats.org/officeDocument/2006/relationships/hyperlink" Target="http://www.abhishek-enterprises.com/" TargetMode="External"/><Relationship Id="rId24" Type="http://schemas.openxmlformats.org/officeDocument/2006/relationships/hyperlink" Target="http://www.crystasol.com/" TargetMode="External"/><Relationship Id="rId32" Type="http://schemas.openxmlformats.org/officeDocument/2006/relationships/hyperlink" Target="http://www.rtsnrg.com/" TargetMode="External"/><Relationship Id="rId37" Type="http://schemas.openxmlformats.org/officeDocument/2006/relationships/hyperlink" Target="http://www.citizensolar.com/" TargetMode="External"/><Relationship Id="rId40" Type="http://schemas.openxmlformats.org/officeDocument/2006/relationships/hyperlink" Target="http://www.vitragsolar.com/" TargetMode="External"/><Relationship Id="rId45" Type="http://schemas.openxmlformats.org/officeDocument/2006/relationships/hyperlink" Target="http://www.powertracsolar.com/" TargetMode="External"/><Relationship Id="rId53" Type="http://schemas.openxmlformats.org/officeDocument/2006/relationships/hyperlink" Target="http://www.silverpumps.com/" TargetMode="External"/><Relationship Id="rId58" Type="http://schemas.openxmlformats.org/officeDocument/2006/relationships/hyperlink" Target="http://www.rayzonenergies.com/" TargetMode="External"/><Relationship Id="rId66" Type="http://schemas.openxmlformats.org/officeDocument/2006/relationships/hyperlink" Target="http://www.aviratenergy.com/" TargetMode="External"/><Relationship Id="rId74" Type="http://schemas.openxmlformats.org/officeDocument/2006/relationships/hyperlink" Target="http://www.woltsolar.com/" TargetMode="External"/><Relationship Id="rId79" Type="http://schemas.openxmlformats.org/officeDocument/2006/relationships/hyperlink" Target="http://www.compassenergies.in/" TargetMode="External"/><Relationship Id="rId87" Type="http://schemas.openxmlformats.org/officeDocument/2006/relationships/hyperlink" Target="http://www.vishwaminfo.com/" TargetMode="External"/><Relationship Id="rId102" Type="http://schemas.openxmlformats.org/officeDocument/2006/relationships/hyperlink" Target="http://www.solutionsparkenergy.com/" TargetMode="External"/><Relationship Id="rId110" Type="http://schemas.openxmlformats.org/officeDocument/2006/relationships/hyperlink" Target="http://www.avtarsolar.com/" TargetMode="External"/><Relationship Id="rId5" Type="http://schemas.openxmlformats.org/officeDocument/2006/relationships/hyperlink" Target="http://www.heavensolarenergy.com/" TargetMode="External"/><Relationship Id="rId61" Type="http://schemas.openxmlformats.org/officeDocument/2006/relationships/hyperlink" Target="http://www.aqua-air-co.in/" TargetMode="External"/><Relationship Id="rId82" Type="http://schemas.openxmlformats.org/officeDocument/2006/relationships/hyperlink" Target="http://www.gogreen-solar.in/" TargetMode="External"/><Relationship Id="rId90" Type="http://schemas.openxmlformats.org/officeDocument/2006/relationships/hyperlink" Target="http://www.setenergy.com/" TargetMode="External"/><Relationship Id="rId95" Type="http://schemas.openxmlformats.org/officeDocument/2006/relationships/hyperlink" Target="http://www.sunraysbrd.com/" TargetMode="External"/><Relationship Id="rId19" Type="http://schemas.openxmlformats.org/officeDocument/2006/relationships/hyperlink" Target="http://www.neelammicro.com/" TargetMode="External"/><Relationship Id="rId14" Type="http://schemas.openxmlformats.org/officeDocument/2006/relationships/hyperlink" Target="http://www.pahalsolar.com/" TargetMode="External"/><Relationship Id="rId22" Type="http://schemas.openxmlformats.org/officeDocument/2006/relationships/hyperlink" Target="http://www.ecogreensolar.co.in/" TargetMode="External"/><Relationship Id="rId27" Type="http://schemas.openxmlformats.org/officeDocument/2006/relationships/hyperlink" Target="http://www.shivsaiengineering.com/" TargetMode="External"/><Relationship Id="rId30" Type="http://schemas.openxmlformats.org/officeDocument/2006/relationships/hyperlink" Target="http://www.madhavtechnologies.com/" TargetMode="External"/><Relationship Id="rId35" Type="http://schemas.openxmlformats.org/officeDocument/2006/relationships/hyperlink" Target="http://www.aaplug.com/" TargetMode="External"/><Relationship Id="rId43" Type="http://schemas.openxmlformats.org/officeDocument/2006/relationships/hyperlink" Target="http://www.sun2earth.co.in/" TargetMode="External"/><Relationship Id="rId48" Type="http://schemas.openxmlformats.org/officeDocument/2006/relationships/hyperlink" Target="http://www.theglobalsolarenergy.com/" TargetMode="External"/><Relationship Id="rId56" Type="http://schemas.openxmlformats.org/officeDocument/2006/relationships/hyperlink" Target="http://www.jjpvsolar.com/" TargetMode="External"/><Relationship Id="rId64" Type="http://schemas.openxmlformats.org/officeDocument/2006/relationships/hyperlink" Target="http://www.hitechprofile.com/" TargetMode="External"/><Relationship Id="rId69" Type="http://schemas.openxmlformats.org/officeDocument/2006/relationships/hyperlink" Target="http://www.thenujum.com/" TargetMode="External"/><Relationship Id="rId77" Type="http://schemas.openxmlformats.org/officeDocument/2006/relationships/hyperlink" Target="http://www.nmpower.co.in/" TargetMode="External"/><Relationship Id="rId100" Type="http://schemas.openxmlformats.org/officeDocument/2006/relationships/hyperlink" Target="mailto:sdhameliya@infiniteenergy.co.in" TargetMode="External"/><Relationship Id="rId105" Type="http://schemas.openxmlformats.org/officeDocument/2006/relationships/hyperlink" Target="http://www.pavienterprise.com/" TargetMode="External"/><Relationship Id="rId113" Type="http://schemas.openxmlformats.org/officeDocument/2006/relationships/comments" Target="../comments1.xml"/><Relationship Id="rId8" Type="http://schemas.openxmlformats.org/officeDocument/2006/relationships/hyperlink" Target="http://www.frelitenergy.com/" TargetMode="External"/><Relationship Id="rId51" Type="http://schemas.openxmlformats.org/officeDocument/2006/relationships/hyperlink" Target="http://www.shreejienergy.com/" TargetMode="External"/><Relationship Id="rId72" Type="http://schemas.openxmlformats.org/officeDocument/2006/relationships/hyperlink" Target="http://www.pearlmac.com/" TargetMode="External"/><Relationship Id="rId80" Type="http://schemas.openxmlformats.org/officeDocument/2006/relationships/hyperlink" Target="http://www.videenergy.in/" TargetMode="External"/><Relationship Id="rId85" Type="http://schemas.openxmlformats.org/officeDocument/2006/relationships/hyperlink" Target="http://www.ksquareenergy.com/" TargetMode="External"/><Relationship Id="rId93" Type="http://schemas.openxmlformats.org/officeDocument/2006/relationships/hyperlink" Target="http://www.sunedisoninfra.com/" TargetMode="External"/><Relationship Id="rId98" Type="http://schemas.openxmlformats.org/officeDocument/2006/relationships/hyperlink" Target="http://www.inoxsolarenergy.com/" TargetMode="External"/><Relationship Id="rId3" Type="http://schemas.openxmlformats.org/officeDocument/2006/relationships/hyperlink" Target="http://www.flamesolren.com/" TargetMode="External"/><Relationship Id="rId12" Type="http://schemas.openxmlformats.org/officeDocument/2006/relationships/hyperlink" Target="http://www.powerpacksolutions.co.in/" TargetMode="External"/><Relationship Id="rId17" Type="http://schemas.openxmlformats.org/officeDocument/2006/relationships/hyperlink" Target="http://www.bonslight.com/" TargetMode="External"/><Relationship Id="rId25" Type="http://schemas.openxmlformats.org/officeDocument/2006/relationships/hyperlink" Target="http://www.safalhospitality.com/" TargetMode="External"/><Relationship Id="rId33" Type="http://schemas.openxmlformats.org/officeDocument/2006/relationships/hyperlink" Target="http://www.navienergy.in/" TargetMode="External"/><Relationship Id="rId38" Type="http://schemas.openxmlformats.org/officeDocument/2006/relationships/hyperlink" Target="http://www.solutionsparkenergy.com/" TargetMode="External"/><Relationship Id="rId46" Type="http://schemas.openxmlformats.org/officeDocument/2006/relationships/hyperlink" Target="http://www.samptelenergy.com/" TargetMode="External"/><Relationship Id="rId59" Type="http://schemas.openxmlformats.org/officeDocument/2006/relationships/hyperlink" Target="http://www.greenera.co.in/" TargetMode="External"/><Relationship Id="rId67" Type="http://schemas.openxmlformats.org/officeDocument/2006/relationships/hyperlink" Target="http://www.goldi.one/" TargetMode="External"/><Relationship Id="rId103" Type="http://schemas.openxmlformats.org/officeDocument/2006/relationships/hyperlink" Target="http://www.powertracsolar.com/" TargetMode="External"/><Relationship Id="rId108" Type="http://schemas.openxmlformats.org/officeDocument/2006/relationships/hyperlink" Target="http://www.ksquareenergy.com/" TargetMode="External"/><Relationship Id="rId20" Type="http://schemas.openxmlformats.org/officeDocument/2006/relationships/hyperlink" Target="http://www.greenwaveenergysolution.com/" TargetMode="External"/><Relationship Id="rId41" Type="http://schemas.openxmlformats.org/officeDocument/2006/relationships/hyperlink" Target="http://www.aarushenterprise.co.in/" TargetMode="External"/><Relationship Id="rId54" Type="http://schemas.openxmlformats.org/officeDocument/2006/relationships/hyperlink" Target="http://www.pavienterprise.com/" TargetMode="External"/><Relationship Id="rId62" Type="http://schemas.openxmlformats.org/officeDocument/2006/relationships/hyperlink" Target="http://www.solskinenergy.com/" TargetMode="External"/><Relationship Id="rId70" Type="http://schemas.openxmlformats.org/officeDocument/2006/relationships/hyperlink" Target="http://www.farmsonsolar.com/" TargetMode="External"/><Relationship Id="rId75" Type="http://schemas.openxmlformats.org/officeDocument/2006/relationships/hyperlink" Target="http://www.kotsonprojects.in/" TargetMode="External"/><Relationship Id="rId83" Type="http://schemas.openxmlformats.org/officeDocument/2006/relationships/hyperlink" Target="http://www.4sunpower.in/" TargetMode="External"/><Relationship Id="rId88" Type="http://schemas.openxmlformats.org/officeDocument/2006/relationships/hyperlink" Target="http://www.enjoysolar.in/" TargetMode="External"/><Relationship Id="rId91" Type="http://schemas.openxmlformats.org/officeDocument/2006/relationships/hyperlink" Target="http://www.effortsgroup.in/" TargetMode="External"/><Relationship Id="rId96" Type="http://schemas.openxmlformats.org/officeDocument/2006/relationships/hyperlink" Target="http://www.powerpacksolutions.co.in/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://www.electrolineindia.com/" TargetMode="External"/><Relationship Id="rId6" Type="http://schemas.openxmlformats.org/officeDocument/2006/relationships/hyperlink" Target="http://www.imperiumpowertech.in/" TargetMode="External"/><Relationship Id="rId15" Type="http://schemas.openxmlformats.org/officeDocument/2006/relationships/hyperlink" Target="http://www.energeticsolar.in/" TargetMode="External"/><Relationship Id="rId23" Type="http://schemas.openxmlformats.org/officeDocument/2006/relationships/hyperlink" Target="http://www.recare.co.in/" TargetMode="External"/><Relationship Id="rId28" Type="http://schemas.openxmlformats.org/officeDocument/2006/relationships/hyperlink" Target="http://www.viratconstruction.com/" TargetMode="External"/><Relationship Id="rId36" Type="http://schemas.openxmlformats.org/officeDocument/2006/relationships/hyperlink" Target="http://www.prishaengineers.com/" TargetMode="External"/><Relationship Id="rId49" Type="http://schemas.openxmlformats.org/officeDocument/2006/relationships/hyperlink" Target="http://www.mdenergies.com/" TargetMode="External"/><Relationship Id="rId57" Type="http://schemas.openxmlformats.org/officeDocument/2006/relationships/hyperlink" Target="http://www.bisonengineers.com/" TargetMode="External"/><Relationship Id="rId106" Type="http://schemas.openxmlformats.org/officeDocument/2006/relationships/hyperlink" Target="http://www.gcepl.in/" TargetMode="External"/><Relationship Id="rId10" Type="http://schemas.openxmlformats.org/officeDocument/2006/relationships/hyperlink" Target="http://www.solariumenergy.in/" TargetMode="External"/><Relationship Id="rId31" Type="http://schemas.openxmlformats.org/officeDocument/2006/relationships/hyperlink" Target="http://www.apollosolarpowers.com/" TargetMode="External"/><Relationship Id="rId44" Type="http://schemas.openxmlformats.org/officeDocument/2006/relationships/hyperlink" Target="http://www.blazegroups.com/" TargetMode="External"/><Relationship Id="rId52" Type="http://schemas.openxmlformats.org/officeDocument/2006/relationships/hyperlink" Target="http://www.starenergysystem.com/" TargetMode="External"/><Relationship Id="rId60" Type="http://schemas.openxmlformats.org/officeDocument/2006/relationships/hyperlink" Target="http://www.gimsindia.com/" TargetMode="External"/><Relationship Id="rId65" Type="http://schemas.openxmlformats.org/officeDocument/2006/relationships/hyperlink" Target="http://www.saicabtech.com/" TargetMode="External"/><Relationship Id="rId73" Type="http://schemas.openxmlformats.org/officeDocument/2006/relationships/hyperlink" Target="http://www.shashwatcleantech.com/" TargetMode="External"/><Relationship Id="rId78" Type="http://schemas.openxmlformats.org/officeDocument/2006/relationships/hyperlink" Target="http://www.snktechnologies.co.in/" TargetMode="External"/><Relationship Id="rId81" Type="http://schemas.openxmlformats.org/officeDocument/2006/relationships/hyperlink" Target="http://www.solex.in/" TargetMode="External"/><Relationship Id="rId86" Type="http://schemas.openxmlformats.org/officeDocument/2006/relationships/hyperlink" Target="http://www.almightyexports.com/" TargetMode="External"/><Relationship Id="rId94" Type="http://schemas.openxmlformats.org/officeDocument/2006/relationships/hyperlink" Target="http://www.flamesolren.com/" TargetMode="External"/><Relationship Id="rId99" Type="http://schemas.openxmlformats.org/officeDocument/2006/relationships/hyperlink" Target="http://www.xovak.in/" TargetMode="External"/><Relationship Id="rId101" Type="http://schemas.openxmlformats.org/officeDocument/2006/relationships/hyperlink" Target="http://www.scionpower.com/" TargetMode="External"/><Relationship Id="rId4" Type="http://schemas.openxmlformats.org/officeDocument/2006/relationships/hyperlink" Target="http://www.sunraysbrd.com/" TargetMode="External"/><Relationship Id="rId9" Type="http://schemas.openxmlformats.org/officeDocument/2006/relationships/hyperlink" Target="http://www.solosunenergy.com/" TargetMode="External"/><Relationship Id="rId13" Type="http://schemas.openxmlformats.org/officeDocument/2006/relationships/hyperlink" Target="http://www.patsol.in/" TargetMode="External"/><Relationship Id="rId18" Type="http://schemas.openxmlformats.org/officeDocument/2006/relationships/hyperlink" Target="http://www.inoxsolarenergy.com/" TargetMode="External"/><Relationship Id="rId39" Type="http://schemas.openxmlformats.org/officeDocument/2006/relationships/hyperlink" Target="http://www.keshrisolar.com/" TargetMode="External"/><Relationship Id="rId109" Type="http://schemas.openxmlformats.org/officeDocument/2006/relationships/hyperlink" Target="http://www.veesecure.in/" TargetMode="External"/><Relationship Id="rId34" Type="http://schemas.openxmlformats.org/officeDocument/2006/relationships/hyperlink" Target="http://www.scionpower.com/" TargetMode="External"/><Relationship Id="rId50" Type="http://schemas.openxmlformats.org/officeDocument/2006/relationships/hyperlink" Target="http://www.suncare-solar.com/" TargetMode="External"/><Relationship Id="rId55" Type="http://schemas.openxmlformats.org/officeDocument/2006/relationships/hyperlink" Target="http://www.hitechsolar.in/" TargetMode="External"/><Relationship Id="rId76" Type="http://schemas.openxmlformats.org/officeDocument/2006/relationships/hyperlink" Target="http://www.jansa.co.in/" TargetMode="External"/><Relationship Id="rId97" Type="http://schemas.openxmlformats.org/officeDocument/2006/relationships/hyperlink" Target="http://www.energeticsolar.in/" TargetMode="External"/><Relationship Id="rId104" Type="http://schemas.openxmlformats.org/officeDocument/2006/relationships/hyperlink" Target="http://www.suncare-solar.com/" TargetMode="External"/><Relationship Id="rId7" Type="http://schemas.openxmlformats.org/officeDocument/2006/relationships/hyperlink" Target="http://www.sunarcenergies.co.in/" TargetMode="External"/><Relationship Id="rId71" Type="http://schemas.openxmlformats.org/officeDocument/2006/relationships/hyperlink" Target="http://www.powermacgroup.com/" TargetMode="External"/><Relationship Id="rId92" Type="http://schemas.openxmlformats.org/officeDocument/2006/relationships/hyperlink" Target="http://www.shambhaviener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5"/>
  <sheetViews>
    <sheetView tabSelected="1" view="pageBreakPreview" topLeftCell="A531" zoomScale="73" zoomScaleSheetLayoutView="73" workbookViewId="0">
      <selection activeCell="W3" sqref="W3"/>
    </sheetView>
  </sheetViews>
  <sheetFormatPr defaultColWidth="15.1640625" defaultRowHeight="12.75" x14ac:dyDescent="0.2"/>
  <cols>
    <col min="1" max="1" width="15.6640625" style="20" customWidth="1"/>
    <col min="2" max="2" width="11.1640625" style="6" customWidth="1"/>
    <col min="3" max="3" width="42.1640625" style="6" customWidth="1"/>
    <col min="4" max="4" width="17.6640625" style="6" customWidth="1"/>
    <col min="5" max="5" width="33" style="6" customWidth="1"/>
    <col min="6" max="6" width="22.5" style="6" customWidth="1"/>
    <col min="7" max="7" width="61.1640625" style="6" customWidth="1"/>
    <col min="8" max="8" width="53" style="6" customWidth="1"/>
    <col min="9" max="9" width="31.6640625" style="6" customWidth="1"/>
    <col min="10" max="10" width="25.1640625" style="6" customWidth="1"/>
    <col min="11" max="12" width="13.83203125" style="6" customWidth="1"/>
    <col min="13" max="13" width="35.5" style="6" customWidth="1"/>
    <col min="14" max="14" width="33" style="6" customWidth="1"/>
    <col min="15" max="15" width="48.1640625" style="6" customWidth="1"/>
    <col min="16" max="16" width="34.83203125" style="6" customWidth="1"/>
    <col min="17" max="17" width="42.1640625" style="6" customWidth="1"/>
    <col min="18" max="18" width="18.1640625" style="6" customWidth="1"/>
    <col min="19" max="19" width="27.1640625" style="6" customWidth="1"/>
    <col min="20" max="20" width="18.83203125" style="6" customWidth="1"/>
    <col min="21" max="21" width="17.1640625" style="6" customWidth="1"/>
    <col min="22" max="22" width="28.5" style="6" customWidth="1"/>
    <col min="23" max="23" width="34.1640625" style="21" customWidth="1"/>
    <col min="24" max="24" width="13.83203125" style="6" hidden="1" customWidth="1"/>
    <col min="25" max="25" width="23.5" style="6" hidden="1" customWidth="1"/>
    <col min="26" max="26" width="24.33203125" style="6" hidden="1" customWidth="1"/>
    <col min="27" max="28" width="13.83203125" style="6" hidden="1" customWidth="1"/>
    <col min="29" max="29" width="37.83203125" style="6" hidden="1" customWidth="1"/>
    <col min="30" max="30" width="25" style="6" hidden="1" customWidth="1"/>
    <col min="31" max="31" width="13.83203125" style="6" hidden="1" customWidth="1"/>
    <col min="32" max="32" width="50.33203125" style="6" hidden="1" customWidth="1"/>
    <col min="33" max="35" width="13.83203125" style="6" hidden="1" customWidth="1"/>
    <col min="36" max="36" width="24.33203125" style="6" hidden="1" customWidth="1"/>
    <col min="37" max="37" width="28.1640625" style="6" hidden="1" customWidth="1"/>
    <col min="38" max="16384" width="15.1640625" style="6"/>
  </cols>
  <sheetData>
    <row r="1" spans="1:38" ht="97.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2" t="s">
        <v>20</v>
      </c>
      <c r="V1" s="2" t="s">
        <v>21</v>
      </c>
      <c r="W1" s="5" t="s">
        <v>22</v>
      </c>
      <c r="X1" s="3" t="s">
        <v>23</v>
      </c>
      <c r="Y1" s="2" t="s">
        <v>24</v>
      </c>
      <c r="Z1" s="2" t="s">
        <v>25</v>
      </c>
      <c r="AA1" s="2" t="s">
        <v>24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H1" s="6" t="s">
        <v>31</v>
      </c>
      <c r="AI1" s="6" t="s">
        <v>32</v>
      </c>
      <c r="AJ1" s="2" t="s">
        <v>33</v>
      </c>
      <c r="AK1" s="2" t="s">
        <v>34</v>
      </c>
      <c r="AL1" s="11" t="s">
        <v>30</v>
      </c>
    </row>
    <row r="2" spans="1:38" s="11" customFormat="1" ht="28.5" customHeight="1" x14ac:dyDescent="0.2">
      <c r="A2" s="7" t="s">
        <v>35</v>
      </c>
      <c r="B2" s="7">
        <v>1</v>
      </c>
      <c r="C2" s="7" t="str">
        <f>VLOOKUP(A2,'[1]Master File'!$A:$D,4,0)</f>
        <v>Friendly Footprints LLP</v>
      </c>
      <c r="D2" s="8" t="s">
        <v>36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  <c r="J2" s="8" t="str">
        <f>VLOOKUP(A2,'[1]Master File'!$A:$H,8,0)</f>
        <v>Vadodara</v>
      </c>
      <c r="K2" s="8">
        <f>VLOOKUP(A2,'[1]Master File'!$A:$I,9,0)</f>
        <v>390007</v>
      </c>
      <c r="L2" s="8" t="s">
        <v>42</v>
      </c>
      <c r="M2" s="9">
        <v>7874833399</v>
      </c>
      <c r="N2" s="9">
        <v>7874833399</v>
      </c>
      <c r="O2" s="8" t="str">
        <f>VLOOKUP(A2,'[1]Master File'!$A:$L,12,0)</f>
        <v>INFOSOLAR.FF@GMAIL.COM</v>
      </c>
      <c r="P2" s="8" t="s">
        <v>43</v>
      </c>
      <c r="Q2" s="8" t="str">
        <f>VLOOKUP(A2,'[1]Master File'!$A:$J,10,0)</f>
        <v>24AAGFF9042H1ZH</v>
      </c>
      <c r="R2" s="8" t="str">
        <f>VLOOKUP(A2,'[1]Master File'!$A:$K,11,0)</f>
        <v>AAGFF9042H</v>
      </c>
      <c r="S2" s="8" t="s">
        <v>44</v>
      </c>
      <c r="T2" s="8" t="s">
        <v>45</v>
      </c>
      <c r="U2" s="10" t="s">
        <v>46</v>
      </c>
      <c r="V2" s="7">
        <f>VLOOKUP(A2,'[1]Master File'!$A:$N,14,0)</f>
        <v>0</v>
      </c>
      <c r="W2" s="10" t="s">
        <v>47</v>
      </c>
      <c r="X2" s="8">
        <v>9328</v>
      </c>
      <c r="Y2" s="8" t="s">
        <v>48</v>
      </c>
      <c r="Z2" s="8">
        <v>56065</v>
      </c>
      <c r="AA2" s="8" t="s">
        <v>36</v>
      </c>
      <c r="AB2" s="8" t="s">
        <v>49</v>
      </c>
      <c r="AC2" s="8" t="s">
        <v>50</v>
      </c>
      <c r="AD2" s="8" t="s">
        <v>51</v>
      </c>
      <c r="AE2" s="8" t="s">
        <v>52</v>
      </c>
      <c r="AF2" s="8" t="s">
        <v>53</v>
      </c>
      <c r="AG2" s="11" t="str">
        <f>G2&amp;H2&amp;I2&amp;J2</f>
        <v>614 Neptune EdgeNeptune CampusAlkapuriVadodara</v>
      </c>
      <c r="AI2" s="11" t="str">
        <f>VLOOKUP(A2,[2]Sheet1!$D:$F,3,0)</f>
        <v>FRIENDLY FOOTPRINTS LLP</v>
      </c>
      <c r="AJ2" s="11">
        <f>VLOOKUP(A2,'[3]Final summary'!$E:$AH,29,0)</f>
        <v>50</v>
      </c>
    </row>
    <row r="3" spans="1:38" s="11" customFormat="1" ht="39.75" customHeight="1" x14ac:dyDescent="0.2">
      <c r="A3" s="8" t="s">
        <v>54</v>
      </c>
      <c r="B3" s="8">
        <v>2</v>
      </c>
      <c r="C3" s="8" t="str">
        <f>VLOOKUP(A3,'[1]Master File'!A:D,4,0)</f>
        <v>COSMIC ENERGY AND ENGINEERING</v>
      </c>
      <c r="D3" s="8" t="s">
        <v>36</v>
      </c>
      <c r="E3" s="8" t="s">
        <v>55</v>
      </c>
      <c r="F3" s="8" t="s">
        <v>56</v>
      </c>
      <c r="G3" s="8" t="str">
        <f>VLOOKUP(A3,'[1]Master File'!A:E,5,0)</f>
        <v>25, Ground Floor, Chandra Parkash CO HO. SOC,</v>
      </c>
      <c r="H3" s="8" t="str">
        <f>VLOOKUP(A3,'[1]Master File'!A:F,6,0)</f>
        <v>Vibhag-2, Kankaria</v>
      </c>
      <c r="I3" s="8" t="str">
        <f>VLOOKUP(A3,'[1]Master File'!A:G,7,0)</f>
        <v>AHMEDABAD</v>
      </c>
      <c r="J3" s="8" t="str">
        <f>VLOOKUP(A3,'[1]Master File'!A:H,8,0)</f>
        <v>AHMEDABAD</v>
      </c>
      <c r="K3" s="8">
        <f>VLOOKUP(A3,'[1]Master File'!A:I,9,0)</f>
        <v>380022</v>
      </c>
      <c r="L3" s="8" t="s">
        <v>42</v>
      </c>
      <c r="M3" s="9">
        <v>7984721299</v>
      </c>
      <c r="N3" s="9">
        <v>8000851188</v>
      </c>
      <c r="O3" s="8" t="str">
        <f>VLOOKUP(A3,'[1]Master File'!A:L,12,0)</f>
        <v>contact.cosmicenergy@gmail.com</v>
      </c>
      <c r="P3" s="8"/>
      <c r="Q3" s="8" t="str">
        <f>VLOOKUP(A3,'[1]Master File'!A:J,10,0)</f>
        <v>24AAHHJ1520R1Z4</v>
      </c>
      <c r="R3" s="8" t="str">
        <f>VLOOKUP(A3,'[1]Master File'!A:K,11,0)</f>
        <v>AAHHJ1520R</v>
      </c>
      <c r="S3" s="8" t="s">
        <v>57</v>
      </c>
      <c r="T3" s="8" t="s">
        <v>58</v>
      </c>
      <c r="U3" s="9" t="s">
        <v>46</v>
      </c>
      <c r="V3" s="8">
        <f>VLOOKUP(A3,'[1]Master File'!A:N,14,0)</f>
        <v>0</v>
      </c>
      <c r="W3" s="9" t="s">
        <v>59</v>
      </c>
      <c r="X3" s="8">
        <v>9173</v>
      </c>
      <c r="Y3" s="8" t="s">
        <v>48</v>
      </c>
      <c r="Z3" s="8">
        <v>56068</v>
      </c>
      <c r="AA3" s="8" t="s">
        <v>36</v>
      </c>
      <c r="AB3" s="8" t="s">
        <v>49</v>
      </c>
      <c r="AC3" s="8" t="s">
        <v>60</v>
      </c>
      <c r="AD3" s="8">
        <v>44541</v>
      </c>
      <c r="AE3" s="8" t="s">
        <v>52</v>
      </c>
      <c r="AF3" s="8"/>
      <c r="AG3" s="11" t="str">
        <f t="shared" ref="AG3:AG66" si="0">G3&amp;H3&amp;I3&amp; J3</f>
        <v>25, Ground Floor, Chandra Parkash CO HO. SOC,Vibhag-2, KankariaAHMEDABADAHMEDABAD</v>
      </c>
      <c r="AI3" s="11" t="str">
        <f>VLOOKUP(A3,[2]Sheet1!$D:$F,3,0)</f>
        <v>Cosmic Energy And Engineering</v>
      </c>
      <c r="AJ3" s="11">
        <f>VLOOKUP(A3,'[3]Final summary'!$E:$AH,29,0)</f>
        <v>750</v>
      </c>
    </row>
    <row r="4" spans="1:38" s="11" customFormat="1" ht="28.5" customHeight="1" x14ac:dyDescent="0.2">
      <c r="A4" s="8" t="s">
        <v>61</v>
      </c>
      <c r="B4" s="7">
        <v>3</v>
      </c>
      <c r="C4" s="8" t="str">
        <f>VLOOKUP(A4,'[1]Master File'!$A:$D,4,0)</f>
        <v>PIXON GREEN ENERGY PRIVATE LIMITED</v>
      </c>
      <c r="D4" s="8" t="s">
        <v>62</v>
      </c>
      <c r="E4" s="8" t="s">
        <v>63</v>
      </c>
      <c r="F4" s="8" t="s">
        <v>64</v>
      </c>
      <c r="G4" s="8" t="str">
        <f>VLOOKUP(A4,'[1]Master File'!$A:$E,5,0)</f>
        <v>102 Aum Planet</v>
      </c>
      <c r="H4" s="8" t="str">
        <f>VLOOKUP(A4,'[1]Master File'!$A:$F,6,0)</f>
        <v>Opposite Nirmala School Road</v>
      </c>
      <c r="I4" s="8" t="str">
        <f>VLOOKUP(A4,'[1]Master File'!$A:$G,7,0)</f>
        <v>Nirmala Road</v>
      </c>
      <c r="J4" s="8" t="str">
        <f>VLOOKUP(A4,'[1]Master File'!$A:$H,8,0)</f>
        <v>Rajkot</v>
      </c>
      <c r="K4" s="8">
        <f>VLOOKUP(A4,'[1]Master File'!$A:$I,9,0)</f>
        <v>360001</v>
      </c>
      <c r="L4" s="8" t="s">
        <v>42</v>
      </c>
      <c r="M4" s="9">
        <v>7229035912</v>
      </c>
      <c r="N4" s="9" t="s">
        <v>65</v>
      </c>
      <c r="O4" s="8" t="str">
        <f>VLOOKUP(A4,'[1]Master File'!$A:$L,12,0)</f>
        <v>info@pixonenergy.com;www.pixonenergy.com</v>
      </c>
      <c r="P4" s="8" t="s">
        <v>66</v>
      </c>
      <c r="Q4" s="8" t="str">
        <f>VLOOKUP(A4,'[1]Master File'!$A:$J,10,0)</f>
        <v>24AAKCP9148H1Z2</v>
      </c>
      <c r="R4" s="8" t="str">
        <f>VLOOKUP(A4,'[1]Master File'!$A:$K,11,0)</f>
        <v>AAKCP9148H</v>
      </c>
      <c r="S4" s="8" t="s">
        <v>67</v>
      </c>
      <c r="T4" s="8" t="s">
        <v>68</v>
      </c>
      <c r="U4" s="9" t="s">
        <v>46</v>
      </c>
      <c r="V4" s="8">
        <f>VLOOKUP(A4,'[1]Master File'!$A:$N,14,0)</f>
        <v>0</v>
      </c>
      <c r="W4" s="9" t="s">
        <v>69</v>
      </c>
      <c r="X4" s="8">
        <v>9326</v>
      </c>
      <c r="Y4" s="8" t="s">
        <v>48</v>
      </c>
      <c r="Z4" s="8">
        <v>56110</v>
      </c>
      <c r="AA4" s="8" t="s">
        <v>62</v>
      </c>
      <c r="AB4" s="8" t="s">
        <v>70</v>
      </c>
      <c r="AC4" s="8">
        <v>56111</v>
      </c>
      <c r="AD4" s="8" t="s">
        <v>62</v>
      </c>
      <c r="AE4" s="8" t="s">
        <v>52</v>
      </c>
      <c r="AF4" s="8"/>
      <c r="AG4" s="11" t="str">
        <f t="shared" si="0"/>
        <v>102 Aum PlanetOpposite Nirmala School RoadNirmala RoadRajkot</v>
      </c>
      <c r="AI4" s="11" t="str">
        <f>VLOOKUP(A4,[2]Sheet1!$D:$F,3,0)</f>
        <v>Pixon Green Energy Private Limited</v>
      </c>
      <c r="AJ4" s="11">
        <f>VLOOKUP(A4,'[3]Final summary'!$E:$AH,29,0)</f>
        <v>6000</v>
      </c>
    </row>
    <row r="5" spans="1:38" s="11" customFormat="1" ht="28.5" customHeight="1" x14ac:dyDescent="0.2">
      <c r="A5" s="8" t="s">
        <v>71</v>
      </c>
      <c r="B5" s="8">
        <v>4</v>
      </c>
      <c r="C5" s="8" t="str">
        <f>VLOOKUP(A5,'[1]Master File'!$A:$D,4,0)</f>
        <v>Vimal Electronics</v>
      </c>
      <c r="D5" s="8" t="s">
        <v>62</v>
      </c>
      <c r="E5" s="8" t="s">
        <v>72</v>
      </c>
      <c r="F5" s="8" t="s">
        <v>73</v>
      </c>
      <c r="G5" s="8" t="str">
        <f>VLOOKUP(A5,'[1]Master File'!$A:$E,5,0)</f>
        <v>E-48-49,GIDC,Electronics Zone,</v>
      </c>
      <c r="H5" s="8" t="str">
        <f>VLOOKUP(A5,'[1]Master File'!$A:$F,6,0)</f>
        <v>Sector-26,Gandhinagar-382028</v>
      </c>
      <c r="I5" s="8" t="str">
        <f>VLOOKUP(A5,'[1]Master File'!$A:$G,7,0)</f>
        <v>Gandhinagar</v>
      </c>
      <c r="J5" s="8" t="str">
        <f>VLOOKUP(A5,'[1]Master File'!$A:$H,8,0)</f>
        <v>Gandhinagar</v>
      </c>
      <c r="K5" s="8">
        <f>VLOOKUP(A5,'[1]Master File'!$A:$I,9,0)</f>
        <v>382028</v>
      </c>
      <c r="L5" s="8" t="s">
        <v>42</v>
      </c>
      <c r="M5" s="9">
        <v>9099777176</v>
      </c>
      <c r="N5" s="9" t="s">
        <v>74</v>
      </c>
      <c r="O5" s="8" t="str">
        <f>VLOOKUP(A5,'[1]Master File'!$A:$L,12,0)</f>
        <v>kcpatel@vimalelectronics.com</v>
      </c>
      <c r="P5" s="8" t="s">
        <v>75</v>
      </c>
      <c r="Q5" s="8" t="str">
        <f>VLOOKUP(A5,'[1]Master File'!$A:$J,10,0)</f>
        <v>24AADFV4524D1ZJ</v>
      </c>
      <c r="R5" s="8" t="str">
        <f>VLOOKUP(A5,'[1]Master File'!$A:$K,11,0)</f>
        <v>AADFV4524D</v>
      </c>
      <c r="S5" s="8" t="s">
        <v>76</v>
      </c>
      <c r="T5" s="8" t="s">
        <v>77</v>
      </c>
      <c r="U5" s="9" t="s">
        <v>78</v>
      </c>
      <c r="V5" s="8">
        <f>VLOOKUP(A5,'[1]Master File'!$A:$N,14,0)</f>
        <v>0</v>
      </c>
      <c r="W5" s="9" t="s">
        <v>79</v>
      </c>
      <c r="X5" s="8">
        <v>9101</v>
      </c>
      <c r="Y5" s="8" t="s">
        <v>48</v>
      </c>
      <c r="Z5" s="8">
        <v>56105</v>
      </c>
      <c r="AA5" s="8" t="s">
        <v>62</v>
      </c>
      <c r="AB5" s="8" t="s">
        <v>49</v>
      </c>
      <c r="AC5" s="8" t="s">
        <v>80</v>
      </c>
      <c r="AD5" s="8">
        <v>44540</v>
      </c>
      <c r="AE5" s="8" t="s">
        <v>81</v>
      </c>
      <c r="AF5" s="8"/>
      <c r="AG5" s="11" t="str">
        <f t="shared" si="0"/>
        <v>E-48-49,GIDC,Electronics Zone,Sector-26,Gandhinagar-382028GandhinagarGandhinagar</v>
      </c>
      <c r="AI5" s="11" t="str">
        <f>VLOOKUP(A5,[2]Sheet1!$D:$F,3,0)</f>
        <v>VIMAL ELECTRICTRONICS</v>
      </c>
      <c r="AJ5" s="11">
        <f>VLOOKUP(A5,'[3]Final summary'!$E:$AH,29,0)</f>
        <v>5000</v>
      </c>
    </row>
    <row r="6" spans="1:38" s="11" customFormat="1" ht="28.5" customHeight="1" x14ac:dyDescent="0.2">
      <c r="A6" s="8" t="s">
        <v>82</v>
      </c>
      <c r="B6" s="7">
        <v>5</v>
      </c>
      <c r="C6" s="8" t="str">
        <f>VLOOKUP(A6,'[1]Master File'!$A:$D,4,0)</f>
        <v>DEVASYAM ENTERPRISE LLP</v>
      </c>
      <c r="D6" s="8" t="s">
        <v>62</v>
      </c>
      <c r="E6" s="8" t="s">
        <v>83</v>
      </c>
      <c r="F6" s="8" t="s">
        <v>73</v>
      </c>
      <c r="G6" s="8" t="str">
        <f>VLOOKUP(A6,'[1]Master File'!$A:$E,5,0)</f>
        <v>Maruti Avenue, B 12, Opp. Tirupati Soc.</v>
      </c>
      <c r="H6" s="8" t="str">
        <f>VLOOKUP(A6,'[1]Master File'!$A:$F,6,0)</f>
        <v>G.S.T. Road, Ranip</v>
      </c>
      <c r="I6" s="8" t="str">
        <f>VLOOKUP(A6,'[1]Master File'!$A:$G,7,0)</f>
        <v>Ahmedabad</v>
      </c>
      <c r="J6" s="8" t="str">
        <f>VLOOKUP(A6,'[1]Master File'!$A:$H,8,0)</f>
        <v>AHMEDABAD</v>
      </c>
      <c r="K6" s="8">
        <f>VLOOKUP(A6,'[1]Master File'!$A:$I,9,0)</f>
        <v>382480</v>
      </c>
      <c r="L6" s="8" t="s">
        <v>42</v>
      </c>
      <c r="M6" s="9" t="s">
        <v>84</v>
      </c>
      <c r="N6" s="9" t="s">
        <v>84</v>
      </c>
      <c r="O6" s="8" t="str">
        <f>VLOOKUP(A6,'[1]Master File'!$A:$L,12,0)</f>
        <v>abpatel4318@gmail.com</v>
      </c>
      <c r="P6" s="8"/>
      <c r="Q6" s="8" t="str">
        <f>VLOOKUP(A6,'[1]Master File'!$A:$J,10,0)</f>
        <v>24AARFD1269K1Z4</v>
      </c>
      <c r="R6" s="8" t="str">
        <f>VLOOKUP(A6,'[1]Master File'!$A:$K,11,0)</f>
        <v>AARFD1269K</v>
      </c>
      <c r="S6" s="8" t="s">
        <v>85</v>
      </c>
      <c r="T6" s="8" t="s">
        <v>86</v>
      </c>
      <c r="U6" s="9" t="s">
        <v>46</v>
      </c>
      <c r="V6" s="8">
        <f>VLOOKUP(A6,'[1]Master File'!$A:$N,14,0)</f>
        <v>0</v>
      </c>
      <c r="W6" s="9" t="s">
        <v>87</v>
      </c>
      <c r="X6" s="8">
        <v>9178</v>
      </c>
      <c r="Y6" s="8" t="s">
        <v>48</v>
      </c>
      <c r="Z6" s="8">
        <v>56106</v>
      </c>
      <c r="AA6" s="8" t="s">
        <v>62</v>
      </c>
      <c r="AB6" s="8" t="s">
        <v>70</v>
      </c>
      <c r="AC6" s="8">
        <v>56107</v>
      </c>
      <c r="AD6" s="8" t="s">
        <v>62</v>
      </c>
      <c r="AE6" s="8" t="s">
        <v>52</v>
      </c>
      <c r="AF6" s="8"/>
      <c r="AG6" s="11" t="str">
        <f t="shared" si="0"/>
        <v>Maruti Avenue, B 12, Opp. Tirupati Soc.G.S.T. Road, RanipAhmedabadAHMEDABAD</v>
      </c>
      <c r="AI6" s="11" t="str">
        <f>VLOOKUP(A6,[2]Sheet1!$D:$F,3,0)</f>
        <v>DEVASYAM ENTERPRISE LLP</v>
      </c>
      <c r="AJ6" s="11">
        <f>VLOOKUP(A6,'[3]Final summary'!$E:$AH,29,0)</f>
        <v>225</v>
      </c>
    </row>
    <row r="7" spans="1:38" s="11" customFormat="1" ht="28.5" customHeight="1" x14ac:dyDescent="0.2">
      <c r="A7" s="8" t="s">
        <v>88</v>
      </c>
      <c r="B7" s="8">
        <v>6</v>
      </c>
      <c r="C7" s="8" t="str">
        <f>VLOOKUP(A7,'[1]Master File'!$A:$D,4,0)</f>
        <v>TITAN ENERGY</v>
      </c>
      <c r="D7" s="8" t="s">
        <v>62</v>
      </c>
      <c r="E7" s="8" t="s">
        <v>89</v>
      </c>
      <c r="F7" s="8" t="s">
        <v>90</v>
      </c>
      <c r="G7" s="8" t="str">
        <f>VLOOKUP(A7,'[1]Master File'!$A:$E,5,0)</f>
        <v>D-11 New Sankalp Complex</v>
      </c>
      <c r="H7" s="8" t="str">
        <f>VLOOKUP(A7,'[1]Master File'!$A:$F,6,0)</f>
        <v>Opp.Dr.Chikhaliya Hospital</v>
      </c>
      <c r="I7" s="8" t="str">
        <f>VLOOKUP(A7,'[1]Master File'!$A:$G,7,0)</f>
        <v>S.T.Road, Junagadh</v>
      </c>
      <c r="J7" s="8" t="str">
        <f>VLOOKUP(A7,'[1]Master File'!$A:$H,8,0)</f>
        <v>Junagadh</v>
      </c>
      <c r="K7" s="8">
        <f>VLOOKUP(A7,'[1]Master File'!$A:$I,9,0)</f>
        <v>362001</v>
      </c>
      <c r="L7" s="8" t="s">
        <v>42</v>
      </c>
      <c r="M7" s="9">
        <v>9054825825</v>
      </c>
      <c r="N7" s="9">
        <v>9054825825</v>
      </c>
      <c r="O7" s="8" t="str">
        <f>VLOOKUP(A7,'[1]Master File'!$A:$L,12,0)</f>
        <v>info@titanenergy.in</v>
      </c>
      <c r="P7" s="8" t="s">
        <v>91</v>
      </c>
      <c r="Q7" s="8" t="str">
        <f>VLOOKUP(A7,'[1]Master File'!$A:$J,10,0)</f>
        <v>24GGAPS9472N1ZK</v>
      </c>
      <c r="R7" s="8" t="str">
        <f>VLOOKUP(A7,'[1]Master File'!$A:$K,11,0)</f>
        <v>GGAPS9472N</v>
      </c>
      <c r="S7" s="8" t="s">
        <v>92</v>
      </c>
      <c r="T7" s="8" t="s">
        <v>93</v>
      </c>
      <c r="U7" s="9" t="s">
        <v>46</v>
      </c>
      <c r="V7" s="8">
        <f>VLOOKUP(A7,'[1]Master File'!$A:$N,14,0)</f>
        <v>0</v>
      </c>
      <c r="W7" s="9" t="s">
        <v>94</v>
      </c>
      <c r="X7" s="8">
        <v>9461</v>
      </c>
      <c r="Y7" s="8" t="s">
        <v>48</v>
      </c>
      <c r="Z7" s="12" t="s">
        <v>95</v>
      </c>
      <c r="AA7" s="8"/>
      <c r="AB7" s="8" t="s">
        <v>70</v>
      </c>
      <c r="AC7" s="8">
        <v>56114</v>
      </c>
      <c r="AD7" s="8" t="s">
        <v>62</v>
      </c>
      <c r="AE7" s="8" t="s">
        <v>52</v>
      </c>
      <c r="AF7" s="8"/>
      <c r="AG7" s="11" t="str">
        <f t="shared" si="0"/>
        <v>D-11 New Sankalp ComplexOpp.Dr.Chikhaliya HospitalS.T.Road, JunagadhJunagadh</v>
      </c>
      <c r="AI7" s="11" t="str">
        <f>VLOOKUP(A7,[2]Sheet1!$D:$F,3,0)</f>
        <v>Titan Energy</v>
      </c>
      <c r="AJ7" s="11">
        <f>VLOOKUP(A7,'[3]Final summary'!$E:$AH,29,0)</f>
        <v>350</v>
      </c>
    </row>
    <row r="8" spans="1:38" s="11" customFormat="1" ht="28.5" customHeight="1" x14ac:dyDescent="0.2">
      <c r="A8" s="8" t="s">
        <v>96</v>
      </c>
      <c r="B8" s="7">
        <v>7</v>
      </c>
      <c r="C8" s="8" t="str">
        <f>VLOOKUP(A8,'[1]Master File'!$A:$D,4,0)</f>
        <v>Parsana Krinisha Nandlal</v>
      </c>
      <c r="D8" s="8" t="s">
        <v>62</v>
      </c>
      <c r="E8" s="8" t="s">
        <v>97</v>
      </c>
      <c r="F8" s="8" t="s">
        <v>90</v>
      </c>
      <c r="G8" s="8" t="str">
        <f>VLOOKUP(A8,'[1]Master File'!$A:$E,5,0)</f>
        <v>301, SHREENATHJI SHOPPING MALL</v>
      </c>
      <c r="H8" s="8" t="str">
        <f>VLOOKUP(A8,'[1]Master File'!$A:$F,6,0)</f>
        <v>KHALILPUR ROAD,</v>
      </c>
      <c r="I8" s="8" t="str">
        <f>VLOOKUP(A8,'[1]Master File'!$A:$G,7,0)</f>
        <v>JUNAGADH</v>
      </c>
      <c r="J8" s="8" t="str">
        <f>VLOOKUP(A8,'[1]Master File'!$A:$H,8,0)</f>
        <v>Junagadh</v>
      </c>
      <c r="K8" s="8">
        <f>VLOOKUP(A8,'[1]Master File'!$A:$I,9,0)</f>
        <v>362002</v>
      </c>
      <c r="L8" s="8" t="s">
        <v>42</v>
      </c>
      <c r="M8" s="9">
        <v>9408590689</v>
      </c>
      <c r="N8" s="9">
        <v>9408590689</v>
      </c>
      <c r="O8" s="8" t="str">
        <f>VLOOKUP(A8,'[1]Master File'!$A:$L,12,0)</f>
        <v>parsanakrinisha@gmail.com</v>
      </c>
      <c r="P8" s="8"/>
      <c r="Q8" s="8" t="str">
        <f>VLOOKUP(A8,'[1]Master File'!$A:$J,10,0)</f>
        <v>24FQSPP6410G12K</v>
      </c>
      <c r="R8" s="8" t="str">
        <f>VLOOKUP(A8,'[1]Master File'!$A:$K,11,0)</f>
        <v>FQSPP6410G</v>
      </c>
      <c r="S8" s="8" t="s">
        <v>98</v>
      </c>
      <c r="T8" s="8" t="s">
        <v>99</v>
      </c>
      <c r="U8" s="9" t="s">
        <v>46</v>
      </c>
      <c r="V8" s="8">
        <f>VLOOKUP(A8,'[1]Master File'!$A:$N,14,0)</f>
        <v>0</v>
      </c>
      <c r="W8" s="9" t="s">
        <v>100</v>
      </c>
      <c r="X8" s="8">
        <v>9271</v>
      </c>
      <c r="Y8" s="8" t="s">
        <v>48</v>
      </c>
      <c r="Z8" s="8">
        <v>56104</v>
      </c>
      <c r="AA8" s="8" t="s">
        <v>62</v>
      </c>
      <c r="AB8" s="8" t="s">
        <v>70</v>
      </c>
      <c r="AC8" s="8">
        <v>56119</v>
      </c>
      <c r="AD8" s="8" t="s">
        <v>62</v>
      </c>
      <c r="AE8" s="8" t="s">
        <v>52</v>
      </c>
      <c r="AF8" s="8"/>
      <c r="AG8" s="11" t="str">
        <f t="shared" si="0"/>
        <v>301, SHREENATHJI SHOPPING MALLKHALILPUR ROAD,JUNAGADHJunagadh</v>
      </c>
      <c r="AI8" s="11" t="str">
        <f>VLOOKUP(A8,[2]Sheet1!$D:$F,3,0)</f>
        <v>PARSANA KRINISHA NANDLAL</v>
      </c>
      <c r="AJ8" s="11">
        <f>VLOOKUP(A8,'[3]Final summary'!$E:$AH,29,0)</f>
        <v>350</v>
      </c>
    </row>
    <row r="9" spans="1:38" s="11" customFormat="1" ht="28.5" customHeight="1" x14ac:dyDescent="0.2">
      <c r="A9" s="8" t="s">
        <v>101</v>
      </c>
      <c r="B9" s="8">
        <v>8</v>
      </c>
      <c r="C9" s="8" t="str">
        <f>VLOOKUP(A9,'[1]Master File'!$A:$D,4,0)</f>
        <v>EXCEL ELECTRICAL INFRA</v>
      </c>
      <c r="D9" s="8" t="s">
        <v>62</v>
      </c>
      <c r="E9" s="8" t="s">
        <v>102</v>
      </c>
      <c r="F9" s="8" t="s">
        <v>90</v>
      </c>
      <c r="G9" s="8" t="str">
        <f>VLOOKUP(A9,'[1]Master File'!$A:$E,5,0)</f>
        <v>Dwarkesh Chhabhaya</v>
      </c>
      <c r="H9" s="8" t="str">
        <f>VLOOKUP(A9,'[1]Master File'!$A:$F,6,0)</f>
        <v>51 Shabari Bunglows</v>
      </c>
      <c r="I9" s="8" t="str">
        <f>VLOOKUP(A9,'[1]Master File'!$A:$G,7,0)</f>
        <v>Nikol Naroda Road, Ahmedabad</v>
      </c>
      <c r="J9" s="8" t="str">
        <f>VLOOKUP(A9,'[1]Master File'!$A:$H,8,0)</f>
        <v>Ahmedabad</v>
      </c>
      <c r="K9" s="8">
        <f>VLOOKUP(A9,'[1]Master File'!$A:$I,9,0)</f>
        <v>382330</v>
      </c>
      <c r="L9" s="8" t="s">
        <v>42</v>
      </c>
      <c r="M9" s="9">
        <v>9586350065</v>
      </c>
      <c r="N9" s="9">
        <v>9586350065</v>
      </c>
      <c r="O9" s="8" t="str">
        <f>VLOOKUP(A9,'[1]Master File'!$A:$L,12,0)</f>
        <v>c.dwarkesh2501@gmail.com</v>
      </c>
      <c r="P9" s="8"/>
      <c r="Q9" s="8" t="str">
        <f>VLOOKUP(A9,'[1]Master File'!$A:$J,10,0)</f>
        <v>24BANPC7127G1ZV</v>
      </c>
      <c r="R9" s="8" t="str">
        <f>VLOOKUP(A9,'[1]Master File'!$A:$K,11,0)</f>
        <v>BANPC7127G</v>
      </c>
      <c r="S9" s="8" t="s">
        <v>103</v>
      </c>
      <c r="T9" s="8" t="s">
        <v>104</v>
      </c>
      <c r="U9" s="9" t="s">
        <v>46</v>
      </c>
      <c r="V9" s="8">
        <f>VLOOKUP(A9,'[1]Master File'!$A:$N,14,0)</f>
        <v>0</v>
      </c>
      <c r="W9" s="9" t="s">
        <v>105</v>
      </c>
      <c r="X9" s="8">
        <v>9203</v>
      </c>
      <c r="Y9" s="8" t="s">
        <v>48</v>
      </c>
      <c r="Z9" s="8">
        <v>56108</v>
      </c>
      <c r="AA9" s="8" t="s">
        <v>62</v>
      </c>
      <c r="AB9" s="8" t="s">
        <v>70</v>
      </c>
      <c r="AC9" s="8">
        <v>56109</v>
      </c>
      <c r="AD9" s="8" t="s">
        <v>62</v>
      </c>
      <c r="AE9" s="8" t="s">
        <v>52</v>
      </c>
      <c r="AF9" s="8"/>
      <c r="AG9" s="11" t="str">
        <f t="shared" si="0"/>
        <v>Dwarkesh Chhabhaya51 Shabari BunglowsNikol Naroda Road, AhmedabadAhmedabad</v>
      </c>
      <c r="AI9" s="11" t="str">
        <f>VLOOKUP(A9,[2]Sheet1!$D:$F,3,0)</f>
        <v>EXCEL ELECTRICAL INFRA</v>
      </c>
      <c r="AJ9" s="11">
        <f>VLOOKUP(A9,'[3]Final summary'!$E:$AH,29,0)</f>
        <v>500</v>
      </c>
    </row>
    <row r="10" spans="1:38" s="11" customFormat="1" ht="28.5" customHeight="1" x14ac:dyDescent="0.2">
      <c r="A10" s="8" t="s">
        <v>106</v>
      </c>
      <c r="B10" s="7">
        <v>9</v>
      </c>
      <c r="C10" s="8" t="str">
        <f>VLOOKUP(A10,'[1]Master File'!$A:$D,4,0)</f>
        <v>ABR ENERGY</v>
      </c>
      <c r="D10" s="8" t="s">
        <v>62</v>
      </c>
      <c r="E10" s="8" t="s">
        <v>107</v>
      </c>
      <c r="F10" s="8" t="s">
        <v>73</v>
      </c>
      <c r="G10" s="8" t="str">
        <f>VLOOKUP(A10,'[1]Master File'!$A:$E,5,0)</f>
        <v>STREET NO.9 SUKHSAGAR SOCIETY</v>
      </c>
      <c r="H10" s="8" t="str">
        <f>VLOOKUP(A10,'[1]Master File'!$A:$F,6,0)</f>
        <v xml:space="preserve"> OPP. ANGAN PARK, NR. MADHAV GATE, 150 FEET RING ROAD,</v>
      </c>
      <c r="I10" s="8" t="str">
        <f>VLOOKUP(A10,'[1]Master File'!$A:$G,7,0)</f>
        <v>Rajkot-360004</v>
      </c>
      <c r="J10" s="8" t="str">
        <f>VLOOKUP(A10,'[1]Master File'!$A:$H,8,0)</f>
        <v>RAJKOT</v>
      </c>
      <c r="K10" s="8">
        <f>VLOOKUP(A10,'[1]Master File'!$A:$I,9,0)</f>
        <v>360004</v>
      </c>
      <c r="L10" s="8" t="s">
        <v>42</v>
      </c>
      <c r="M10" s="9">
        <v>9428463562</v>
      </c>
      <c r="N10" s="9">
        <v>9375208266</v>
      </c>
      <c r="O10" s="8" t="str">
        <f>VLOOKUP(A10,'[1]Master File'!$A:$L,12,0)</f>
        <v>abrenergy2019@gmail.com</v>
      </c>
      <c r="P10" s="8"/>
      <c r="Q10" s="8" t="str">
        <f>VLOOKUP(A10,'[1]Master File'!$A:$J,10,0)</f>
        <v>24ABPFA1762K1Z9</v>
      </c>
      <c r="R10" s="8" t="str">
        <f>VLOOKUP(A10,'[1]Master File'!$A:$K,11,0)</f>
        <v>ABPFA1762K</v>
      </c>
      <c r="S10" s="8" t="s">
        <v>108</v>
      </c>
      <c r="T10" s="8" t="s">
        <v>109</v>
      </c>
      <c r="U10" s="9" t="s">
        <v>46</v>
      </c>
      <c r="V10" s="8" t="str">
        <f>VLOOKUP(A10,'[1]Master File'!$A:$N,14,0)</f>
        <v>SRT-PG-B-125</v>
      </c>
      <c r="W10" s="9" t="s">
        <v>110</v>
      </c>
      <c r="X10" s="8">
        <v>9119</v>
      </c>
      <c r="Y10" s="8" t="s">
        <v>48</v>
      </c>
      <c r="Z10" s="12" t="s">
        <v>95</v>
      </c>
      <c r="AA10" s="8"/>
      <c r="AB10" s="8" t="s">
        <v>70</v>
      </c>
      <c r="AC10" s="8">
        <v>56112</v>
      </c>
      <c r="AD10" s="8" t="s">
        <v>62</v>
      </c>
      <c r="AE10" s="8" t="s">
        <v>52</v>
      </c>
      <c r="AF10" s="8"/>
      <c r="AG10" s="11" t="str">
        <f t="shared" si="0"/>
        <v>STREET NO.9 SUKHSAGAR SOCIETY OPP. ANGAN PARK, NR. MADHAV GATE, 150 FEET RING ROAD,Rajkot-360004RAJKOT</v>
      </c>
      <c r="AI10" s="11" t="str">
        <f>VLOOKUP(A10,[2]Sheet1!$D:$F,3,0)</f>
        <v>ABR ENERGY</v>
      </c>
      <c r="AJ10" s="11">
        <f>VLOOKUP(A10,'[3]Final summary'!$E:$AH,29,0)</f>
        <v>150</v>
      </c>
    </row>
    <row r="11" spans="1:38" s="11" customFormat="1" ht="28.5" customHeight="1" x14ac:dyDescent="0.2">
      <c r="A11" s="8" t="s">
        <v>111</v>
      </c>
      <c r="B11" s="8">
        <v>10</v>
      </c>
      <c r="C11" s="8" t="str">
        <f>VLOOKUP(A11,'[1]Master File'!$A:$D,4,0)</f>
        <v>YUVAAN ENERGY PRIVATE LIMITED</v>
      </c>
      <c r="D11" s="8" t="s">
        <v>62</v>
      </c>
      <c r="E11" s="8" t="s">
        <v>112</v>
      </c>
      <c r="F11" s="8" t="s">
        <v>64</v>
      </c>
      <c r="G11" s="8" t="str">
        <f>VLOOKUP(A11,'[1]Master File'!$A:$E,5,0)</f>
        <v>11A,Surabhi Park,Nr.Isanpur Chokdi,</v>
      </c>
      <c r="H11" s="8" t="str">
        <f>VLOOKUP(A11,'[1]Master File'!$A:$F,6,0)</f>
        <v>Opp.Kharawala Factory,Ahmedabad</v>
      </c>
      <c r="I11" s="8" t="str">
        <f>VLOOKUP(A11,'[1]Master File'!$A:$G,7,0)</f>
        <v>Ahmedabad</v>
      </c>
      <c r="J11" s="8" t="str">
        <f>VLOOKUP(A11,'[1]Master File'!$A:$H,8,0)</f>
        <v>Ahmedabad</v>
      </c>
      <c r="K11" s="8">
        <f>VLOOKUP(A11,'[1]Master File'!$A:$I,9,0)</f>
        <v>382443</v>
      </c>
      <c r="L11" s="8" t="s">
        <v>42</v>
      </c>
      <c r="M11" s="9" t="s">
        <v>113</v>
      </c>
      <c r="N11" s="9" t="s">
        <v>114</v>
      </c>
      <c r="O11" s="8" t="str">
        <f>VLOOKUP(A11,'[1]Master File'!$A:$L,12,0)</f>
        <v>yuvaanenergy@gmail.com</v>
      </c>
      <c r="P11" s="8"/>
      <c r="Q11" s="8" t="str">
        <f>VLOOKUP(A11,'[1]Master File'!$A:$J,10,0)</f>
        <v>24AABCY0916F1ZO</v>
      </c>
      <c r="R11" s="8" t="str">
        <f>VLOOKUP(A11,'[1]Master File'!$A:$K,11,0)</f>
        <v>AABCY0916F</v>
      </c>
      <c r="S11" s="8" t="s">
        <v>115</v>
      </c>
      <c r="T11" s="8" t="s">
        <v>116</v>
      </c>
      <c r="U11" s="9" t="s">
        <v>46</v>
      </c>
      <c r="V11" s="8">
        <f>VLOOKUP(A11,'[1]Master File'!$A:$N,14,0)</f>
        <v>0</v>
      </c>
      <c r="W11" s="9" t="s">
        <v>117</v>
      </c>
      <c r="X11" s="8">
        <v>9492</v>
      </c>
      <c r="Y11" s="8" t="s">
        <v>48</v>
      </c>
      <c r="Z11" s="8">
        <v>56132</v>
      </c>
      <c r="AA11" s="8" t="s">
        <v>62</v>
      </c>
      <c r="AB11" s="8" t="s">
        <v>49</v>
      </c>
      <c r="AC11" s="8" t="s">
        <v>50</v>
      </c>
      <c r="AD11" s="8" t="s">
        <v>118</v>
      </c>
      <c r="AE11" s="8" t="s">
        <v>52</v>
      </c>
      <c r="AF11" s="8"/>
      <c r="AG11" s="11" t="str">
        <f t="shared" si="0"/>
        <v>11A,Surabhi Park,Nr.Isanpur Chokdi,Opp.Kharawala Factory,AhmedabadAhmedabadAhmedabad</v>
      </c>
      <c r="AI11" s="11" t="str">
        <f>VLOOKUP(A11,[2]Sheet1!$D:$F,3,0)</f>
        <v>YUVAN ENERGY P.L.</v>
      </c>
      <c r="AJ11" s="11">
        <f>VLOOKUP(A11,'[3]Final summary'!$E:$AH,29,0)</f>
        <v>700</v>
      </c>
    </row>
    <row r="12" spans="1:38" s="11" customFormat="1" ht="28.5" customHeight="1" x14ac:dyDescent="0.2">
      <c r="A12" s="8" t="s">
        <v>119</v>
      </c>
      <c r="B12" s="7">
        <v>11</v>
      </c>
      <c r="C12" s="8" t="str">
        <f>VLOOKUP(A12,'[1]Master File'!$A:$D,4,0)</f>
        <v>BAPA SITARAM RENEWABLE ENERGY</v>
      </c>
      <c r="D12" s="8" t="s">
        <v>62</v>
      </c>
      <c r="E12" s="8" t="s">
        <v>120</v>
      </c>
      <c r="F12" s="8" t="s">
        <v>90</v>
      </c>
      <c r="G12" s="8" t="str">
        <f>VLOOKUP(A12,'[1]Master File'!$A:$E,5,0)</f>
        <v xml:space="preserve">317 SAMVED COMPLEX </v>
      </c>
      <c r="H12" s="8" t="str">
        <f>VLOOKUP(A12,'[1]Master File'!$A:$F,6,0)</f>
        <v xml:space="preserve">JAIL ROAD </v>
      </c>
      <c r="I12" s="8" t="str">
        <f>VLOOKUP(A12,'[1]Master File'!$A:$G,7,0)</f>
        <v xml:space="preserve"> BHAVNAGAR</v>
      </c>
      <c r="J12" s="8" t="str">
        <f>VLOOKUP(A12,'[1]Master File'!$A:$H,8,0)</f>
        <v>BHAVNAGAR</v>
      </c>
      <c r="K12" s="8">
        <f>VLOOKUP(A12,'[1]Master File'!$A:$I,9,0)</f>
        <v>364001</v>
      </c>
      <c r="L12" s="8" t="s">
        <v>42</v>
      </c>
      <c r="M12" s="9">
        <v>9925557878</v>
      </c>
      <c r="N12" s="9">
        <v>9925557878</v>
      </c>
      <c r="O12" s="8" t="str">
        <f>VLOOKUP(A12,'[1]Master File'!$A:$L,12,0)</f>
        <v>bapasitaramenergy@gmail.com</v>
      </c>
      <c r="P12" s="8"/>
      <c r="Q12" s="8" t="str">
        <f>VLOOKUP(A12,'[1]Master File'!$A:$J,10,0)</f>
        <v>24BQDPP1358L1ZN</v>
      </c>
      <c r="R12" s="8" t="str">
        <f>VLOOKUP(A12,'[1]Master File'!$A:$K,11,0)</f>
        <v>BQDPP1358L</v>
      </c>
      <c r="S12" s="8" t="s">
        <v>121</v>
      </c>
      <c r="T12" s="8" t="s">
        <v>122</v>
      </c>
      <c r="U12" s="9" t="s">
        <v>78</v>
      </c>
      <c r="V12" s="8" t="str">
        <f>VLOOKUP(A12,'[1]Master File'!$A:$N,14,0)</f>
        <v>SRT-PG-A-003</v>
      </c>
      <c r="W12" s="9" t="s">
        <v>123</v>
      </c>
      <c r="X12" s="8">
        <v>8970</v>
      </c>
      <c r="Y12" s="8" t="s">
        <v>48</v>
      </c>
      <c r="Z12" s="8" t="s">
        <v>95</v>
      </c>
      <c r="AA12" s="8"/>
      <c r="AB12" s="8" t="s">
        <v>70</v>
      </c>
      <c r="AC12" s="8">
        <v>56118</v>
      </c>
      <c r="AD12" s="8" t="s">
        <v>62</v>
      </c>
      <c r="AE12" s="8" t="s">
        <v>81</v>
      </c>
      <c r="AF12" s="8"/>
      <c r="AG12" s="11" t="str">
        <f t="shared" si="0"/>
        <v>317 SAMVED COMPLEX JAIL ROAD  BHAVNAGARBHAVNAGAR</v>
      </c>
      <c r="AI12" s="11" t="str">
        <f>VLOOKUP(A12,[2]Sheet1!$D:$F,3,0)</f>
        <v>BAPA SITARAM RENEWABLE ENERGY</v>
      </c>
      <c r="AJ12" s="11">
        <f>VLOOKUP(A12,'[3]Final summary'!$E:$AH,29,0)</f>
        <v>6500</v>
      </c>
    </row>
    <row r="13" spans="1:38" s="11" customFormat="1" ht="28.5" customHeight="1" x14ac:dyDescent="0.2">
      <c r="A13" s="8" t="s">
        <v>124</v>
      </c>
      <c r="B13" s="8">
        <v>12</v>
      </c>
      <c r="C13" s="8" t="str">
        <f>VLOOKUP(A13,'[1]Master File'!$A:$D,4,0)</f>
        <v>Bapa Sitaram Solar Power Private Limited</v>
      </c>
      <c r="D13" s="8" t="s">
        <v>62</v>
      </c>
      <c r="E13" s="8" t="s">
        <v>125</v>
      </c>
      <c r="F13" s="8" t="s">
        <v>64</v>
      </c>
      <c r="G13" s="8" t="str">
        <f>VLOOKUP(A13,'[1]Master File'!$A:$E,5,0)</f>
        <v>3RD FLOOR 317, SAMVED COMPLEX</v>
      </c>
      <c r="H13" s="8" t="str">
        <f>VLOOKUP(A13,'[1]Master File'!$A:$F,6,0)</f>
        <v>Opp. A Division Police Station</v>
      </c>
      <c r="I13" s="8" t="str">
        <f>VLOOKUP(A13,'[1]Master File'!$A:$G,7,0)</f>
        <v xml:space="preserve"> BHAVNAGAR</v>
      </c>
      <c r="J13" s="8" t="str">
        <f>VLOOKUP(A13,'[1]Master File'!$A:$H,8,0)</f>
        <v>BHAVNAGAR</v>
      </c>
      <c r="K13" s="8">
        <f>VLOOKUP(A13,'[1]Master File'!$A:$I,9,0)</f>
        <v>364001</v>
      </c>
      <c r="L13" s="8" t="s">
        <v>42</v>
      </c>
      <c r="M13" s="9" t="s">
        <v>126</v>
      </c>
      <c r="N13" s="9" t="s">
        <v>126</v>
      </c>
      <c r="O13" s="8" t="str">
        <f>VLOOKUP(A13,'[1]Master File'!$A:$L,12,0)</f>
        <v>bapasitaramsolarpower@gmail.com</v>
      </c>
      <c r="P13" s="8"/>
      <c r="Q13" s="8" t="str">
        <f>VLOOKUP(A13,'[1]Master File'!$A:$J,10,0)</f>
        <v>24AAICB5259M1ZB</v>
      </c>
      <c r="R13" s="8" t="str">
        <f>VLOOKUP(A13,'[1]Master File'!$A:$K,11,0)</f>
        <v>AAICB5259M</v>
      </c>
      <c r="S13" s="8" t="s">
        <v>127</v>
      </c>
      <c r="T13" s="8" t="s">
        <v>128</v>
      </c>
      <c r="U13" s="9" t="s">
        <v>46</v>
      </c>
      <c r="V13" s="8" t="str">
        <f>VLOOKUP(A13,'[1]Master File'!$A:$N,14,0)</f>
        <v>SRT-PG-B-427</v>
      </c>
      <c r="W13" s="9" t="s">
        <v>129</v>
      </c>
      <c r="X13" s="8">
        <v>9166</v>
      </c>
      <c r="Y13" s="8" t="s">
        <v>48</v>
      </c>
      <c r="Z13" s="8" t="s">
        <v>95</v>
      </c>
      <c r="AA13" s="8"/>
      <c r="AB13" s="8" t="s">
        <v>70</v>
      </c>
      <c r="AC13" s="8">
        <v>56116</v>
      </c>
      <c r="AD13" s="8" t="s">
        <v>62</v>
      </c>
      <c r="AE13" s="8" t="s">
        <v>52</v>
      </c>
      <c r="AF13" s="8"/>
      <c r="AG13" s="11" t="str">
        <f t="shared" si="0"/>
        <v>3RD FLOOR 317, SAMVED COMPLEXOpp. A Division Police Station BHAVNAGARBHAVNAGAR</v>
      </c>
      <c r="AI13" s="11" t="str">
        <f>VLOOKUP(A13,[2]Sheet1!$D:$F,3,0)</f>
        <v>BAPA SITARAM SOLAR POWER PVT LTD</v>
      </c>
      <c r="AJ13" s="11">
        <f>VLOOKUP(A13,'[3]Final summary'!$E:$AH,29,0)</f>
        <v>500</v>
      </c>
    </row>
    <row r="14" spans="1:38" s="11" customFormat="1" ht="28.5" customHeight="1" x14ac:dyDescent="0.2">
      <c r="A14" s="8" t="s">
        <v>130</v>
      </c>
      <c r="B14" s="7">
        <v>13</v>
      </c>
      <c r="C14" s="8" t="str">
        <f>VLOOKUP(A14,'[1]Master File'!$A:$D,4,0)</f>
        <v>SPIKE ENERGY</v>
      </c>
      <c r="D14" s="8" t="s">
        <v>62</v>
      </c>
      <c r="E14" s="8" t="s">
        <v>131</v>
      </c>
      <c r="F14" s="8" t="s">
        <v>90</v>
      </c>
      <c r="G14" s="8" t="str">
        <f>VLOOKUP(A14,'[1]Master File'!$A:$E,5,0)</f>
        <v>C4,Ashray Bunglows,B/H Yash Complex,</v>
      </c>
      <c r="H14" s="8" t="str">
        <f>VLOOKUP(A14,'[1]Master File'!$A:$F,6,0)</f>
        <v>GERI Road,Gotri</v>
      </c>
      <c r="I14" s="8" t="str">
        <f>VLOOKUP(A14,'[1]Master File'!$A:$G,7,0)</f>
        <v>Gotri</v>
      </c>
      <c r="J14" s="8" t="str">
        <f>VLOOKUP(A14,'[1]Master File'!$A:$H,8,0)</f>
        <v>Vadodara</v>
      </c>
      <c r="K14" s="8">
        <f>VLOOKUP(A14,'[1]Master File'!$A:$I,9,0)</f>
        <v>390021</v>
      </c>
      <c r="L14" s="8" t="s">
        <v>42</v>
      </c>
      <c r="M14" s="9">
        <v>9662485355</v>
      </c>
      <c r="N14" s="9">
        <v>9662485355</v>
      </c>
      <c r="O14" s="8" t="str">
        <f>VLOOKUP(A14,'[1]Master File'!$A:$L,12,0)</f>
        <v>vspikeenergy@gmail.com</v>
      </c>
      <c r="P14" s="8"/>
      <c r="Q14" s="8" t="str">
        <f>VLOOKUP(A14,'[1]Master File'!$A:$J,10,0)</f>
        <v>24AUOPP8379D1Z3</v>
      </c>
      <c r="R14" s="8" t="str">
        <f>VLOOKUP(A14,'[1]Master File'!$A:$K,11,0)</f>
        <v>AUOPP8379D</v>
      </c>
      <c r="S14" s="8" t="s">
        <v>132</v>
      </c>
      <c r="T14" s="8" t="s">
        <v>133</v>
      </c>
      <c r="U14" s="9" t="s">
        <v>46</v>
      </c>
      <c r="V14" s="8">
        <f>VLOOKUP(A14,'[1]Master File'!$A:$N,14,0)</f>
        <v>0</v>
      </c>
      <c r="W14" s="9" t="s">
        <v>134</v>
      </c>
      <c r="X14" s="8">
        <v>9425</v>
      </c>
      <c r="Y14" s="8" t="s">
        <v>48</v>
      </c>
      <c r="Z14" s="8">
        <v>56129</v>
      </c>
      <c r="AA14" s="8" t="s">
        <v>62</v>
      </c>
      <c r="AB14" s="8" t="s">
        <v>70</v>
      </c>
      <c r="AC14" s="8">
        <v>56130</v>
      </c>
      <c r="AD14" s="8" t="s">
        <v>62</v>
      </c>
      <c r="AE14" s="8" t="s">
        <v>52</v>
      </c>
      <c r="AF14" s="8"/>
      <c r="AG14" s="11" t="str">
        <f t="shared" si="0"/>
        <v>C4,Ashray Bunglows,B/H Yash Complex,GERI Road,GotriGotriVadodara</v>
      </c>
      <c r="AI14" s="11" t="str">
        <f>VLOOKUP(A14,[2]Sheet1!$D:$F,3,0)</f>
        <v>SPIKE ENERGY</v>
      </c>
      <c r="AJ14" s="11">
        <f>VLOOKUP(A14,'[3]Final summary'!$E:$AH,29,0)</f>
        <v>5000</v>
      </c>
    </row>
    <row r="15" spans="1:38" s="11" customFormat="1" ht="28.5" customHeight="1" x14ac:dyDescent="0.2">
      <c r="A15" s="8" t="s">
        <v>135</v>
      </c>
      <c r="B15" s="8">
        <v>14</v>
      </c>
      <c r="C15" s="8" t="str">
        <f>VLOOKUP(A15,'[1]Master File'!$A:$D,4,0)</f>
        <v>SUNPLUG TECHNOLOGIES LLP</v>
      </c>
      <c r="D15" s="8" t="s">
        <v>62</v>
      </c>
      <c r="E15" s="8" t="s">
        <v>136</v>
      </c>
      <c r="F15" s="8" t="s">
        <v>38</v>
      </c>
      <c r="G15" s="8" t="str">
        <f>VLOOKUP(A15,'[1]Master File'!$A:$E,5,0)</f>
        <v>B/180ELECTRONIC ESTATE</v>
      </c>
      <c r="H15" s="8" t="str">
        <f>VLOOKUP(A15,'[1]Master File'!$A:$F,6,0)</f>
        <v xml:space="preserve"> SEC 25</v>
      </c>
      <c r="I15" s="8" t="str">
        <f>VLOOKUP(A15,'[1]Master File'!$A:$G,7,0)</f>
        <v>GANDHINAGAR</v>
      </c>
      <c r="J15" s="8" t="str">
        <f>VLOOKUP(A15,'[1]Master File'!$A:$H,8,0)</f>
        <v>GANDHINAGAR</v>
      </c>
      <c r="K15" s="8">
        <f>VLOOKUP(A15,'[1]Master File'!$A:$I,9,0)</f>
        <v>382025</v>
      </c>
      <c r="L15" s="8" t="s">
        <v>42</v>
      </c>
      <c r="M15" s="9">
        <v>9427020496</v>
      </c>
      <c r="N15" s="9">
        <v>9427020496</v>
      </c>
      <c r="O15" s="8" t="str">
        <f>VLOOKUP(A15,'[1]Master File'!$A:$L,12,0)</f>
        <v>hnchavda87@gmail.com;sunplugtech@gmail.com</v>
      </c>
      <c r="P15" s="8"/>
      <c r="Q15" s="8" t="str">
        <f>VLOOKUP(A15,'[1]Master File'!$A:$J,10,0)</f>
        <v>24ADXFS9226L1Z6</v>
      </c>
      <c r="R15" s="8" t="str">
        <f>VLOOKUP(A15,'[1]Master File'!$A:$K,11,0)</f>
        <v>ADXFS9226L</v>
      </c>
      <c r="S15" s="8" t="s">
        <v>137</v>
      </c>
      <c r="T15" s="8" t="s">
        <v>138</v>
      </c>
      <c r="U15" s="9" t="s">
        <v>46</v>
      </c>
      <c r="V15" s="8" t="str">
        <f>VLOOKUP(A15,'[1]Master File'!$A:$N,14,0)</f>
        <v>SRT-PG-B-413</v>
      </c>
      <c r="W15" s="9" t="s">
        <v>139</v>
      </c>
      <c r="X15" s="8">
        <v>9441</v>
      </c>
      <c r="Y15" s="8" t="s">
        <v>48</v>
      </c>
      <c r="Z15" s="12" t="s">
        <v>95</v>
      </c>
      <c r="AA15" s="8"/>
      <c r="AB15" s="8" t="s">
        <v>70</v>
      </c>
      <c r="AC15" s="8">
        <v>56124</v>
      </c>
      <c r="AD15" s="8" t="s">
        <v>62</v>
      </c>
      <c r="AE15" s="8" t="s">
        <v>52</v>
      </c>
      <c r="AF15" s="8"/>
      <c r="AG15" s="11" t="str">
        <f t="shared" si="0"/>
        <v>B/180ELECTRONIC ESTATE SEC 25GANDHINAGARGANDHINAGAR</v>
      </c>
      <c r="AI15" s="11" t="str">
        <f>VLOOKUP(A15,[2]Sheet1!$D:$F,3,0)</f>
        <v>SUNPLUG TECHNOLOGIES</v>
      </c>
      <c r="AJ15" s="11">
        <f>VLOOKUP(A15,'[3]Final summary'!$E:$AH,29,0)</f>
        <v>1000</v>
      </c>
    </row>
    <row r="16" spans="1:38" s="11" customFormat="1" ht="28.5" customHeight="1" x14ac:dyDescent="0.2">
      <c r="A16" s="8" t="s">
        <v>140</v>
      </c>
      <c r="B16" s="7">
        <v>15</v>
      </c>
      <c r="C16" s="8" t="str">
        <f>VLOOKUP(A16,'[1]Master File'!$A:$D,4,0)</f>
        <v>V S INDUSTRIES</v>
      </c>
      <c r="D16" s="8" t="s">
        <v>141</v>
      </c>
      <c r="E16" s="8" t="s">
        <v>142</v>
      </c>
      <c r="F16" s="8" t="s">
        <v>73</v>
      </c>
      <c r="G16" s="8" t="str">
        <f>VLOOKUP(A16,'[1]Master File'!$A:$E,5,0)</f>
        <v>Senghani Complex,Shop No-1,S No 330/1</v>
      </c>
      <c r="H16" s="8" t="str">
        <f>VLOOKUP(A16,'[1]Master File'!$A:$F,6,0)</f>
        <v>Nr. Cargo Circle,Opp IOC Pump,</v>
      </c>
      <c r="I16" s="8" t="str">
        <f>VLOOKUP(A16,'[1]Master File'!$A:$G,7,0)</f>
        <v>Bhuj-Madhapar Highway,</v>
      </c>
      <c r="J16" s="8" t="str">
        <f>VLOOKUP(A16,'[1]Master File'!$A:$H,8,0)</f>
        <v>MADHAPAR (KUTCH)</v>
      </c>
      <c r="K16" s="8">
        <f>VLOOKUP(A16,'[1]Master File'!$A:$I,9,0)</f>
        <v>370020</v>
      </c>
      <c r="L16" s="8" t="s">
        <v>42</v>
      </c>
      <c r="M16" s="13" t="s">
        <v>143</v>
      </c>
      <c r="N16" s="13" t="s">
        <v>143</v>
      </c>
      <c r="O16" s="8" t="str">
        <f>VLOOKUP(A16,'[1]Master File'!$A:$L,12,0)</f>
        <v>info@vsindustry.in</v>
      </c>
      <c r="P16" s="8"/>
      <c r="Q16" s="8" t="str">
        <f>VLOOKUP(A16,'[1]Master File'!$A:$J,10,0)</f>
        <v>24AASFV5375R1Z0</v>
      </c>
      <c r="R16" s="8" t="str">
        <f>VLOOKUP(A16,'[1]Master File'!$A:$K,11,0)</f>
        <v>AASFV5375R</v>
      </c>
      <c r="S16" s="8" t="s">
        <v>144</v>
      </c>
      <c r="T16" s="8" t="s">
        <v>145</v>
      </c>
      <c r="U16" s="9" t="s">
        <v>78</v>
      </c>
      <c r="V16" s="8" t="str">
        <f>VLOOKUP(A16,'[1]Master File'!$A:$N,14,0)</f>
        <v>SRT-PG-B-028</v>
      </c>
      <c r="W16" s="9" t="s">
        <v>146</v>
      </c>
      <c r="X16" s="8">
        <v>9082</v>
      </c>
      <c r="Y16" s="8" t="s">
        <v>48</v>
      </c>
      <c r="Z16" s="12" t="s">
        <v>95</v>
      </c>
      <c r="AA16" s="8"/>
      <c r="AB16" s="8" t="s">
        <v>49</v>
      </c>
      <c r="AC16" s="8" t="s">
        <v>147</v>
      </c>
      <c r="AD16" s="8" t="s">
        <v>148</v>
      </c>
      <c r="AE16" s="8" t="s">
        <v>149</v>
      </c>
      <c r="AF16" s="8"/>
      <c r="AG16" s="11" t="str">
        <f t="shared" si="0"/>
        <v>Senghani Complex,Shop No-1,S No 330/1Nr. Cargo Circle,Opp IOC Pump,Bhuj-Madhapar Highway,MADHAPAR (KUTCH)</v>
      </c>
      <c r="AI16" s="11" t="str">
        <f>VLOOKUP(A16,[2]Sheet1!$D:$F,3,0)</f>
        <v>V S Industries</v>
      </c>
      <c r="AJ16" s="11">
        <f>VLOOKUP(A16,'[3]Final summary'!$E:$AH,29,0)</f>
        <v>1500</v>
      </c>
    </row>
    <row r="17" spans="1:36" s="11" customFormat="1" ht="28.5" customHeight="1" x14ac:dyDescent="0.2">
      <c r="A17" s="8" t="s">
        <v>150</v>
      </c>
      <c r="B17" s="8">
        <v>16</v>
      </c>
      <c r="C17" s="8" t="str">
        <f>VLOOKUP(A17,'[1]Master File'!$A:$D,4,0)</f>
        <v>Smart Secure Solutions</v>
      </c>
      <c r="D17" s="8" t="s">
        <v>141</v>
      </c>
      <c r="E17" s="8" t="s">
        <v>151</v>
      </c>
      <c r="F17" s="8" t="s">
        <v>90</v>
      </c>
      <c r="G17" s="8" t="str">
        <f>VLOOKUP(A17,'[1]Master File'!$A:$E,5,0)</f>
        <v>F-502 Titanium City Center 100 Ft. Anand Nagar Road</v>
      </c>
      <c r="H17" s="8" t="str">
        <f>VLOOKUP(A17,'[1]Master File'!$A:$F,6,0)</f>
        <v xml:space="preserve"> Satellite</v>
      </c>
      <c r="I17" s="8" t="str">
        <f>VLOOKUP(A17,'[1]Master File'!$A:$G,7,0)</f>
        <v xml:space="preserve"> Ahmedabad</v>
      </c>
      <c r="J17" s="8" t="str">
        <f>VLOOKUP(A17,'[1]Master File'!$A:$H,8,0)</f>
        <v>AHMEDABAD</v>
      </c>
      <c r="K17" s="8">
        <f>VLOOKUP(A17,'[1]Master File'!$A:$I,9,0)</f>
        <v>380015</v>
      </c>
      <c r="L17" s="8" t="s">
        <v>42</v>
      </c>
      <c r="M17" s="13" t="s">
        <v>152</v>
      </c>
      <c r="N17" s="13" t="s">
        <v>152</v>
      </c>
      <c r="O17" s="8" t="str">
        <f>VLOOKUP(A17,'[1]Master File'!$A:$L,12,0)</f>
        <v>mahanand@smartsecure.net.in;INFO@SMARTSECURE.NET.IN</v>
      </c>
      <c r="P17" s="8"/>
      <c r="Q17" s="8" t="str">
        <f>VLOOKUP(A17,'[1]Master File'!$A:$J,10,0)</f>
        <v>24AFJPT8366E2Z1</v>
      </c>
      <c r="R17" s="8" t="str">
        <f>VLOOKUP(A17,'[1]Master File'!$A:$K,11,0)</f>
        <v>AFJPT8366E</v>
      </c>
      <c r="S17" s="8" t="s">
        <v>153</v>
      </c>
      <c r="T17" s="8" t="s">
        <v>154</v>
      </c>
      <c r="U17" s="9" t="s">
        <v>46</v>
      </c>
      <c r="V17" s="8" t="str">
        <f>VLOOKUP(A17,'[1]Master File'!$A:$N,14,0)</f>
        <v>SRT-PG-B-100</v>
      </c>
      <c r="W17" s="9" t="s">
        <v>155</v>
      </c>
      <c r="X17" s="8">
        <v>9427</v>
      </c>
      <c r="Y17" s="8" t="s">
        <v>48</v>
      </c>
      <c r="Z17" s="12" t="s">
        <v>95</v>
      </c>
      <c r="AA17" s="8"/>
      <c r="AB17" s="8" t="s">
        <v>49</v>
      </c>
      <c r="AC17" s="8" t="s">
        <v>156</v>
      </c>
      <c r="AD17" s="8" t="s">
        <v>157</v>
      </c>
      <c r="AE17" s="8" t="s">
        <v>158</v>
      </c>
      <c r="AF17" s="8"/>
      <c r="AG17" s="11" t="str">
        <f t="shared" si="0"/>
        <v>F-502 Titanium City Center 100 Ft. Anand Nagar Road Satellite AhmedabadAHMEDABAD</v>
      </c>
      <c r="AI17" s="11" t="str">
        <f>VLOOKUP(A17,[2]Sheet1!$D:$F,3,0)</f>
        <v>Smart Secure Solutions</v>
      </c>
      <c r="AJ17" s="11">
        <f>VLOOKUP(A17,'[3]Final summary'!$E:$AH,29,0)</f>
        <v>750</v>
      </c>
    </row>
    <row r="18" spans="1:36" s="11" customFormat="1" ht="28.5" customHeight="1" x14ac:dyDescent="0.2">
      <c r="A18" s="8" t="s">
        <v>159</v>
      </c>
      <c r="B18" s="7">
        <v>17</v>
      </c>
      <c r="C18" s="8" t="str">
        <f>VLOOKUP(A18,'[1]Master File'!$A:$D,4,0)</f>
        <v>Uratom solar (India) Pvt. Ltd</v>
      </c>
      <c r="D18" s="8" t="s">
        <v>141</v>
      </c>
      <c r="E18" s="8" t="s">
        <v>160</v>
      </c>
      <c r="F18" s="8" t="s">
        <v>64</v>
      </c>
      <c r="G18" s="8" t="str">
        <f>VLOOKUP(A18,'[1]Master File'!$A:$E,5,0)</f>
        <v xml:space="preserve">Survey No 752 P1 National Highway 27 </v>
      </c>
      <c r="H18" s="8" t="str">
        <f>VLOOKUP(A18,'[1]Master File'!$A:$F,6,0)</f>
        <v>Near Chordi Village</v>
      </c>
      <c r="I18" s="8" t="str">
        <f>VLOOKUP(A18,'[1]Master File'!$A:$G,7,0)</f>
        <v xml:space="preserve"> Gondal-360311</v>
      </c>
      <c r="J18" s="8" t="str">
        <f>VLOOKUP(A18,'[1]Master File'!$A:$H,8,0)</f>
        <v>Rajkot</v>
      </c>
      <c r="K18" s="8">
        <f>VLOOKUP(A18,'[1]Master File'!$A:$I,9,0)</f>
        <v>360311</v>
      </c>
      <c r="L18" s="8" t="s">
        <v>42</v>
      </c>
      <c r="M18" s="13">
        <v>7359976599</v>
      </c>
      <c r="N18" s="13">
        <v>7359976599</v>
      </c>
      <c r="O18" s="8" t="str">
        <f>VLOOKUP(A18,'[1]Master File'!$A:$L,12,0)</f>
        <v>PV@URATOM.COM</v>
      </c>
      <c r="P18" s="8"/>
      <c r="Q18" s="8" t="str">
        <f>VLOOKUP(A18,'[1]Master File'!$A:$J,10,0)</f>
        <v>24AABCU5708M1Z5</v>
      </c>
      <c r="R18" s="8" t="str">
        <f>VLOOKUP(A18,'[1]Master File'!$A:$K,11,0)</f>
        <v>AABCU5708M</v>
      </c>
      <c r="S18" s="8" t="s">
        <v>161</v>
      </c>
      <c r="T18" s="8" t="s">
        <v>162</v>
      </c>
      <c r="U18" s="9" t="s">
        <v>78</v>
      </c>
      <c r="V18" s="8" t="str">
        <f>VLOOKUP(A18,'[1]Master File'!$A:$N,14,0)</f>
        <v>SRT-PG-A-043</v>
      </c>
      <c r="W18" s="9" t="s">
        <v>163</v>
      </c>
      <c r="X18" s="8">
        <v>9046</v>
      </c>
      <c r="Y18" s="8" t="s">
        <v>48</v>
      </c>
      <c r="Z18" s="12" t="s">
        <v>95</v>
      </c>
      <c r="AA18" s="8"/>
      <c r="AB18" s="8" t="s">
        <v>70</v>
      </c>
      <c r="AC18" s="8">
        <v>56169</v>
      </c>
      <c r="AD18" s="8" t="s">
        <v>141</v>
      </c>
      <c r="AE18" s="8" t="s">
        <v>149</v>
      </c>
      <c r="AF18" s="8"/>
      <c r="AG18" s="11" t="str">
        <f t="shared" si="0"/>
        <v>Survey No 752 P1 National Highway 27 Near Chordi Village Gondal-360311Rajkot</v>
      </c>
      <c r="AI18" s="11" t="str">
        <f>VLOOKUP(A18,[2]Sheet1!$D:$F,3,0)</f>
        <v>URATOM SOLAR PVT LTD</v>
      </c>
      <c r="AJ18" s="11">
        <f>VLOOKUP(A18,'[3]Final summary'!$E:$AH,29,0)</f>
        <v>2000</v>
      </c>
    </row>
    <row r="19" spans="1:36" s="11" customFormat="1" ht="28.5" customHeight="1" x14ac:dyDescent="0.2">
      <c r="A19" s="8" t="s">
        <v>164</v>
      </c>
      <c r="B19" s="8">
        <v>18</v>
      </c>
      <c r="C19" s="8" t="str">
        <f>VLOOKUP(A19,'[1]Master File'!$A:$D,4,0)</f>
        <v>VIVAAN INFRA</v>
      </c>
      <c r="D19" s="8" t="s">
        <v>141</v>
      </c>
      <c r="E19" s="8" t="s">
        <v>165</v>
      </c>
      <c r="F19" s="8" t="s">
        <v>90</v>
      </c>
      <c r="G19" s="8" t="str">
        <f>VLOOKUP(A19,'[1]Master File'!$A:$E,5,0)</f>
        <v>C/6 Jay Apartments Opp. Azad Society</v>
      </c>
      <c r="H19" s="8" t="str">
        <f>VLOOKUP(A19,'[1]Master File'!$A:$F,6,0)</f>
        <v xml:space="preserve"> Ambawadi</v>
      </c>
      <c r="I19" s="8" t="str">
        <f>VLOOKUP(A19,'[1]Master File'!$A:$G,7,0)</f>
        <v xml:space="preserve"> Ahmedabad</v>
      </c>
      <c r="J19" s="8" t="str">
        <f>VLOOKUP(A19,'[1]Master File'!$A:$H,8,0)</f>
        <v>AHMEDABAD</v>
      </c>
      <c r="K19" s="8">
        <f>VLOOKUP(A19,'[1]Master File'!$A:$I,9,0)</f>
        <v>380015</v>
      </c>
      <c r="L19" s="8" t="s">
        <v>42</v>
      </c>
      <c r="M19" s="13" t="s">
        <v>166</v>
      </c>
      <c r="N19" s="13" t="s">
        <v>166</v>
      </c>
      <c r="O19" s="8" t="str">
        <f>VLOOKUP(A19,'[1]Master File'!$A:$L,12,0)</f>
        <v>info@vivaaninfra.in</v>
      </c>
      <c r="P19" s="8"/>
      <c r="Q19" s="8" t="str">
        <f>VLOOKUP(A19,'[1]Master File'!$A:$J,10,0)</f>
        <v>24BDUPS5589J1ZH</v>
      </c>
      <c r="R19" s="8" t="str">
        <f>VLOOKUP(A19,'[1]Master File'!$A:$K,11,0)</f>
        <v>BDUPS5589J</v>
      </c>
      <c r="S19" s="8" t="s">
        <v>167</v>
      </c>
      <c r="T19" s="8" t="s">
        <v>145</v>
      </c>
      <c r="U19" s="9" t="s">
        <v>46</v>
      </c>
      <c r="V19" s="8" t="str">
        <f>VLOOKUP(A19,'[1]Master File'!$A:$N,14,0)</f>
        <v>SRT-PG-B-027</v>
      </c>
      <c r="W19" s="9" t="s">
        <v>168</v>
      </c>
      <c r="X19" s="8">
        <v>9479</v>
      </c>
      <c r="Y19" s="8" t="s">
        <v>48</v>
      </c>
      <c r="Z19" s="12" t="s">
        <v>95</v>
      </c>
      <c r="AA19" s="8"/>
      <c r="AB19" s="8" t="s">
        <v>49</v>
      </c>
      <c r="AC19" s="8" t="s">
        <v>169</v>
      </c>
      <c r="AD19" s="8" t="s">
        <v>118</v>
      </c>
      <c r="AE19" s="8" t="s">
        <v>158</v>
      </c>
      <c r="AF19" s="8"/>
      <c r="AG19" s="11" t="str">
        <f t="shared" si="0"/>
        <v>C/6 Jay Apartments Opp. Azad Society Ambawadi AhmedabadAHMEDABAD</v>
      </c>
      <c r="AI19" s="11" t="e">
        <f>VLOOKUP(A19,[2]Sheet1!$D:$F,3,0)</f>
        <v>#N/A</v>
      </c>
      <c r="AJ19" s="11">
        <f>VLOOKUP(A19,'[3]Final summary'!$E:$AH,29,0)</f>
        <v>700</v>
      </c>
    </row>
    <row r="20" spans="1:36" s="11" customFormat="1" ht="28.5" customHeight="1" x14ac:dyDescent="0.2">
      <c r="A20" s="8" t="s">
        <v>170</v>
      </c>
      <c r="B20" s="7">
        <v>19</v>
      </c>
      <c r="C20" s="8" t="str">
        <f>VLOOKUP(A20,'[1]Master File'!$A:$D,4,0)</f>
        <v>PUSHPAK SOLAR ENERGY</v>
      </c>
      <c r="D20" s="8" t="s">
        <v>141</v>
      </c>
      <c r="E20" s="8" t="s">
        <v>171</v>
      </c>
      <c r="F20" s="8" t="s">
        <v>90</v>
      </c>
      <c r="G20" s="8" t="str">
        <f>VLOOKUP(A20,'[1]Master File'!$A:$E,5,0)</f>
        <v>Near Swaminarayan Temple,Suthar Faliya,</v>
      </c>
      <c r="H20" s="8" t="str">
        <f>VLOOKUP(A20,'[1]Master File'!$A:$F,6,0)</f>
        <v>Kheda</v>
      </c>
      <c r="I20" s="8" t="str">
        <f>VLOOKUP(A20,'[1]Master File'!$A:$G,7,0)</f>
        <v>Radhu</v>
      </c>
      <c r="J20" s="8" t="str">
        <f>VLOOKUP(A20,'[1]Master File'!$A:$H,8,0)</f>
        <v>Kheda</v>
      </c>
      <c r="K20" s="8">
        <f>VLOOKUP(A20,'[1]Master File'!$A:$I,9,0)</f>
        <v>387560</v>
      </c>
      <c r="L20" s="8" t="s">
        <v>42</v>
      </c>
      <c r="M20" s="13" t="s">
        <v>172</v>
      </c>
      <c r="N20" s="13" t="s">
        <v>172</v>
      </c>
      <c r="O20" s="8" t="str">
        <f>VLOOKUP(A20,'[1]Master File'!$A:$L,12,0)</f>
        <v>pushpaksolarenergy@gmail.com</v>
      </c>
      <c r="P20" s="8"/>
      <c r="Q20" s="8" t="str">
        <f>VLOOKUP(A20,'[1]Master File'!$A:$J,10,0)</f>
        <v>24AZKPG7226M1Z3</v>
      </c>
      <c r="R20" s="8" t="str">
        <f>VLOOKUP(A20,'[1]Master File'!$A:$K,11,0)</f>
        <v>AZKPG7226M</v>
      </c>
      <c r="S20" s="8" t="s">
        <v>173</v>
      </c>
      <c r="T20" s="8" t="s">
        <v>174</v>
      </c>
      <c r="U20" s="9" t="s">
        <v>46</v>
      </c>
      <c r="V20" s="8">
        <f>VLOOKUP(A20,'[1]Master File'!$A:$N,14,0)</f>
        <v>0</v>
      </c>
      <c r="W20" s="9" t="s">
        <v>175</v>
      </c>
      <c r="X20" s="8">
        <v>9210</v>
      </c>
      <c r="Y20" s="8" t="s">
        <v>48</v>
      </c>
      <c r="Z20" s="8">
        <v>56179</v>
      </c>
      <c r="AA20" s="8" t="s">
        <v>141</v>
      </c>
      <c r="AB20" s="8" t="s">
        <v>70</v>
      </c>
      <c r="AC20" s="8">
        <v>56180</v>
      </c>
      <c r="AD20" s="8" t="s">
        <v>141</v>
      </c>
      <c r="AE20" s="8" t="s">
        <v>158</v>
      </c>
      <c r="AF20" s="8"/>
      <c r="AG20" s="11" t="str">
        <f t="shared" si="0"/>
        <v>Near Swaminarayan Temple,Suthar Faliya,KhedaRadhuKheda</v>
      </c>
      <c r="AI20" s="11" t="str">
        <f>VLOOKUP(A20,[2]Sheet1!$D:$F,3,0)</f>
        <v>Pushpak Solar Energy</v>
      </c>
      <c r="AJ20" s="11">
        <f>VLOOKUP(A20,'[3]Final summary'!$E:$AH,29,0)</f>
        <v>150</v>
      </c>
    </row>
    <row r="21" spans="1:36" s="11" customFormat="1" ht="28.5" customHeight="1" x14ac:dyDescent="0.2">
      <c r="A21" s="8" t="s">
        <v>176</v>
      </c>
      <c r="B21" s="8">
        <v>20</v>
      </c>
      <c r="C21" s="8" t="str">
        <f>VLOOKUP(A21,'[1]Master File'!$A:$D,4,0)</f>
        <v>J P ENTERPRISE</v>
      </c>
      <c r="D21" s="8" t="s">
        <v>141</v>
      </c>
      <c r="E21" s="8" t="s">
        <v>177</v>
      </c>
      <c r="F21" s="8" t="s">
        <v>73</v>
      </c>
      <c r="G21" s="8" t="str">
        <f>VLOOKUP(A21,'[1]Master File'!$A:$E,5,0)</f>
        <v>2 TURNING POINT OPP. DADASAHEB DERASAR</v>
      </c>
      <c r="H21" s="8" t="str">
        <f>VLOOKUP(A21,'[1]Master File'!$A:$F,6,0)</f>
        <v xml:space="preserve"> KALANALA</v>
      </c>
      <c r="I21" s="8" t="str">
        <f>VLOOKUP(A21,'[1]Master File'!$A:$G,7,0)</f>
        <v xml:space="preserve"> BHAVNAGAR</v>
      </c>
      <c r="J21" s="8" t="str">
        <f>VLOOKUP(A21,'[1]Master File'!$A:$H,8,0)</f>
        <v>Bhavnagar</v>
      </c>
      <c r="K21" s="8">
        <f>VLOOKUP(A21,'[1]Master File'!$A:$I,9,0)</f>
        <v>364001</v>
      </c>
      <c r="L21" s="8" t="s">
        <v>42</v>
      </c>
      <c r="M21" s="13" t="s">
        <v>178</v>
      </c>
      <c r="N21" s="13" t="s">
        <v>178</v>
      </c>
      <c r="O21" s="8" t="str">
        <f>VLOOKUP(A21,'[1]Master File'!$A:$L,12,0)</f>
        <v>jpenterprise2007@gmail.com</v>
      </c>
      <c r="P21" s="8"/>
      <c r="Q21" s="8" t="str">
        <f>VLOOKUP(A21,'[1]Master File'!$A:$J,10,0)</f>
        <v>24AAGFJ5676H1Z5</v>
      </c>
      <c r="R21" s="8" t="str">
        <f>VLOOKUP(A21,'[1]Master File'!$A:$K,11,0)</f>
        <v>AAGFJ5676H</v>
      </c>
      <c r="S21" s="8" t="s">
        <v>179</v>
      </c>
      <c r="T21" s="8" t="s">
        <v>180</v>
      </c>
      <c r="U21" s="9" t="s">
        <v>46</v>
      </c>
      <c r="V21" s="8" t="str">
        <f>VLOOKUP(A21,'[1]Master File'!$A:$N,14,0)</f>
        <v>SRT-PG-B-018</v>
      </c>
      <c r="W21" s="9" t="s">
        <v>181</v>
      </c>
      <c r="X21" s="8">
        <v>9261</v>
      </c>
      <c r="Y21" s="8" t="s">
        <v>48</v>
      </c>
      <c r="Z21" s="12" t="s">
        <v>95</v>
      </c>
      <c r="AA21" s="8"/>
      <c r="AB21" s="8" t="s">
        <v>70</v>
      </c>
      <c r="AC21" s="8">
        <v>56166</v>
      </c>
      <c r="AD21" s="8" t="s">
        <v>141</v>
      </c>
      <c r="AE21" s="8" t="s">
        <v>158</v>
      </c>
      <c r="AF21" s="8"/>
      <c r="AG21" s="11" t="str">
        <f t="shared" si="0"/>
        <v>2 TURNING POINT OPP. DADASAHEB DERASAR KALANALA BHAVNAGARBhavnagar</v>
      </c>
      <c r="AI21" s="11" t="str">
        <f>VLOOKUP(A21,[2]Sheet1!$D:$F,3,0)</f>
        <v>J P Enterprise</v>
      </c>
      <c r="AJ21" s="11">
        <f>VLOOKUP(A21,'[3]Final summary'!$E:$AH,29,0)</f>
        <v>700</v>
      </c>
    </row>
    <row r="22" spans="1:36" s="11" customFormat="1" ht="28.5" customHeight="1" x14ac:dyDescent="0.2">
      <c r="A22" s="8" t="s">
        <v>182</v>
      </c>
      <c r="B22" s="7">
        <v>21</v>
      </c>
      <c r="C22" s="8" t="str">
        <f>VLOOKUP(A22,'[1]Master File'!$A:$D,4,0)</f>
        <v>LGM ENERGY AND INFRACON LLP</v>
      </c>
      <c r="D22" s="8" t="s">
        <v>141</v>
      </c>
      <c r="E22" s="8" t="s">
        <v>183</v>
      </c>
      <c r="F22" s="8" t="s">
        <v>38</v>
      </c>
      <c r="G22" s="8" t="str">
        <f>VLOOKUP(A22,'[1]Master File'!$A:$E,5,0)</f>
        <v>D.M Park Block No 7, Plot no 1-2, B/H Raj Residency</v>
      </c>
      <c r="H22" s="8" t="str">
        <f>VLOOKUP(A22,'[1]Master File'!$A:$F,6,0)</f>
        <v>Jithariya Hanuman Temple</v>
      </c>
      <c r="I22" s="8" t="str">
        <f>VLOOKUP(A22,'[1]Master File'!$A:$G,7,0)</f>
        <v>Rajkot</v>
      </c>
      <c r="J22" s="8" t="str">
        <f>VLOOKUP(A22,'[1]Master File'!$A:$H,8,0)</f>
        <v>RAJKOT</v>
      </c>
      <c r="K22" s="8">
        <f>VLOOKUP(A22,'[1]Master File'!$A:$I,9,0)</f>
        <v>360004</v>
      </c>
      <c r="L22" s="8" t="s">
        <v>42</v>
      </c>
      <c r="M22" s="13">
        <v>9033343757</v>
      </c>
      <c r="N22" s="13">
        <v>9033343757</v>
      </c>
      <c r="O22" s="8" t="str">
        <f>VLOOKUP(A22,'[1]Master File'!$A:$L,12,0)</f>
        <v>lgmenergyandinfraconllp@gmail.com</v>
      </c>
      <c r="P22" s="8"/>
      <c r="Q22" s="8" t="str">
        <f>VLOOKUP(A22,'[1]Master File'!$A:$J,10,0)</f>
        <v>24AAIFL3550A1ZU</v>
      </c>
      <c r="R22" s="8" t="str">
        <f>VLOOKUP(A22,'[1]Master File'!$A:$K,11,0)</f>
        <v>AAIFL3550A</v>
      </c>
      <c r="S22" s="8" t="s">
        <v>184</v>
      </c>
      <c r="T22" s="8" t="s">
        <v>185</v>
      </c>
      <c r="U22" s="9" t="s">
        <v>46</v>
      </c>
      <c r="V22" s="8">
        <f>VLOOKUP(A22,'[1]Master File'!$A:$N,14,0)</f>
        <v>0</v>
      </c>
      <c r="W22" s="9" t="s">
        <v>186</v>
      </c>
      <c r="X22" s="8">
        <v>9277</v>
      </c>
      <c r="Y22" s="8" t="s">
        <v>48</v>
      </c>
      <c r="Z22" s="8">
        <v>56187</v>
      </c>
      <c r="AA22" s="8" t="s">
        <v>141</v>
      </c>
      <c r="AB22" s="8" t="s">
        <v>70</v>
      </c>
      <c r="AC22" s="8">
        <v>56188</v>
      </c>
      <c r="AD22" s="8" t="s">
        <v>141</v>
      </c>
      <c r="AE22" s="8" t="s">
        <v>158</v>
      </c>
      <c r="AF22" s="8"/>
      <c r="AG22" s="11" t="str">
        <f t="shared" si="0"/>
        <v>D.M Park Block No 7, Plot no 1-2, B/H Raj ResidencyJithariya Hanuman TempleRajkotRAJKOT</v>
      </c>
      <c r="AI22" s="11" t="str">
        <f>VLOOKUP(A22,[2]Sheet1!$D:$F,3,0)</f>
        <v>Lgm Energy And Infraconllp</v>
      </c>
      <c r="AJ22" s="11">
        <f>VLOOKUP(A22,'[3]Final summary'!$E:$AH,29,0)</f>
        <v>500</v>
      </c>
    </row>
    <row r="23" spans="1:36" s="11" customFormat="1" ht="28.5" customHeight="1" x14ac:dyDescent="0.2">
      <c r="A23" s="8" t="s">
        <v>187</v>
      </c>
      <c r="B23" s="8">
        <v>22</v>
      </c>
      <c r="C23" s="8" t="str">
        <f>VLOOKUP(A23,'[1]Master File'!$A:$D,4,0)</f>
        <v>Green Feeds</v>
      </c>
      <c r="D23" s="8" t="s">
        <v>141</v>
      </c>
      <c r="E23" s="8" t="s">
        <v>188</v>
      </c>
      <c r="F23" s="8" t="s">
        <v>73</v>
      </c>
      <c r="G23" s="8" t="str">
        <f>VLOOKUP(A23,'[1]Master File'!$A:$E,5,0)</f>
        <v>36/2GIDC MAKARPURA ABHISHEK COMPLEX</v>
      </c>
      <c r="H23" s="8" t="str">
        <f>VLOOKUP(A23,'[1]Master File'!$A:$F,6,0)</f>
        <v>A-WING1ST FLOOR SHOP NO 5</v>
      </c>
      <c r="I23" s="8" t="str">
        <f>VLOOKUP(A23,'[1]Master File'!$A:$G,7,0)</f>
        <v xml:space="preserve"> VADODARA-390010</v>
      </c>
      <c r="J23" s="8" t="str">
        <f>VLOOKUP(A23,'[1]Master File'!$A:$H,8,0)</f>
        <v>vadodara</v>
      </c>
      <c r="K23" s="8">
        <f>VLOOKUP(A23,'[1]Master File'!$A:$I,9,0)</f>
        <v>390010</v>
      </c>
      <c r="L23" s="8" t="s">
        <v>42</v>
      </c>
      <c r="M23" s="13">
        <v>9426780778</v>
      </c>
      <c r="N23" s="13">
        <v>9426780778</v>
      </c>
      <c r="O23" s="8" t="str">
        <f>VLOOKUP(A23,'[1]Master File'!$A:$L,12,0)</f>
        <v>greenfeedsolar@gmail.com</v>
      </c>
      <c r="P23" s="8"/>
      <c r="Q23" s="8" t="str">
        <f>VLOOKUP(A23,'[1]Master File'!$A:$J,10,0)</f>
        <v>24AARFG0704G1ZO</v>
      </c>
      <c r="R23" s="8" t="str">
        <f>VLOOKUP(A23,'[1]Master File'!$A:$K,11,0)</f>
        <v>AARFG0704G</v>
      </c>
      <c r="S23" s="8" t="s">
        <v>189</v>
      </c>
      <c r="T23" s="8" t="s">
        <v>190</v>
      </c>
      <c r="U23" s="9" t="s">
        <v>78</v>
      </c>
      <c r="V23" s="8" t="str">
        <f>VLOOKUP(A23,'[1]Master File'!$A:$N,14,0)</f>
        <v>SRT-PG-A-080</v>
      </c>
      <c r="W23" s="9" t="s">
        <v>191</v>
      </c>
      <c r="X23" s="8">
        <v>9053</v>
      </c>
      <c r="Y23" s="8" t="s">
        <v>48</v>
      </c>
      <c r="Z23" s="12" t="s">
        <v>95</v>
      </c>
      <c r="AA23" s="8"/>
      <c r="AB23" s="8" t="s">
        <v>49</v>
      </c>
      <c r="AC23" s="8" t="s">
        <v>192</v>
      </c>
      <c r="AD23" s="8" t="s">
        <v>193</v>
      </c>
      <c r="AE23" s="8" t="s">
        <v>149</v>
      </c>
      <c r="AF23" s="8"/>
      <c r="AG23" s="11" t="str">
        <f t="shared" si="0"/>
        <v>36/2GIDC MAKARPURA ABHISHEK COMPLEXA-WING1ST FLOOR SHOP NO 5 VADODARA-390010vadodara</v>
      </c>
      <c r="AI23" s="11" t="str">
        <f>VLOOKUP(A23,[2]Sheet1!$D:$F,3,0)</f>
        <v>Green Feeds</v>
      </c>
      <c r="AJ23" s="11">
        <f>VLOOKUP(A23,'[3]Final summary'!$E:$AH,29,0)</f>
        <v>1800</v>
      </c>
    </row>
    <row r="24" spans="1:36" s="11" customFormat="1" ht="28.5" customHeight="1" x14ac:dyDescent="0.2">
      <c r="A24" s="8" t="s">
        <v>194</v>
      </c>
      <c r="B24" s="7">
        <v>23</v>
      </c>
      <c r="C24" s="8" t="str">
        <f>VLOOKUP(A24,'[1]Master File'!$A:$D,4,0)</f>
        <v>ARUN SOLAR SERVICE</v>
      </c>
      <c r="D24" s="8" t="s">
        <v>141</v>
      </c>
      <c r="E24" s="8" t="s">
        <v>195</v>
      </c>
      <c r="F24" s="8" t="s">
        <v>90</v>
      </c>
      <c r="G24" s="8" t="str">
        <f>VLOOKUP(A24,'[1]Master File'!$A:$E,5,0)</f>
        <v>1A 1ST FLOOR</v>
      </c>
      <c r="H24" s="8" t="str">
        <f>VLOOKUP(A24,'[1]Master File'!$A:$F,6,0)</f>
        <v xml:space="preserve"> PUSHPTARA APP. OPP.RAJAN NAGAR ATUL ROAD abrama</v>
      </c>
      <c r="I24" s="8" t="str">
        <f>VLOOKUP(A24,'[1]Master File'!$A:$G,7,0)</f>
        <v>VALSAD</v>
      </c>
      <c r="J24" s="8" t="str">
        <f>VLOOKUP(A24,'[1]Master File'!$A:$H,8,0)</f>
        <v>VALSAD</v>
      </c>
      <c r="K24" s="8">
        <f>VLOOKUP(A24,'[1]Master File'!$A:$I,9,0)</f>
        <v>396002</v>
      </c>
      <c r="L24" s="8" t="s">
        <v>42</v>
      </c>
      <c r="M24" s="13" t="s">
        <v>196</v>
      </c>
      <c r="N24" s="13" t="s">
        <v>196</v>
      </c>
      <c r="O24" s="8" t="str">
        <f>VLOOKUP(A24,'[1]Master File'!$A:$L,12,0)</f>
        <v>ARUNSOLAR057@GMAIL.COM</v>
      </c>
      <c r="P24" s="8"/>
      <c r="Q24" s="8" t="str">
        <f>VLOOKUP(A24,'[1]Master File'!$A:$J,10,0)</f>
        <v>24ALCPD1433H1ZS</v>
      </c>
      <c r="R24" s="8" t="str">
        <f>VLOOKUP(A24,'[1]Master File'!$A:$K,11,0)</f>
        <v>ALCPD1433H</v>
      </c>
      <c r="S24" s="8" t="s">
        <v>197</v>
      </c>
      <c r="T24" s="8" t="s">
        <v>198</v>
      </c>
      <c r="U24" s="9" t="s">
        <v>78</v>
      </c>
      <c r="V24" s="8" t="str">
        <f>VLOOKUP(A24,'[1]Master File'!$A:$N,14,0)</f>
        <v>SRT-PG-A-002</v>
      </c>
      <c r="W24" s="9" t="s">
        <v>199</v>
      </c>
      <c r="X24" s="8">
        <v>8967</v>
      </c>
      <c r="Y24" s="8" t="s">
        <v>48</v>
      </c>
      <c r="Z24" s="12" t="s">
        <v>95</v>
      </c>
      <c r="AA24" s="8"/>
      <c r="AB24" s="8" t="s">
        <v>70</v>
      </c>
      <c r="AC24" s="8">
        <v>56172</v>
      </c>
      <c r="AD24" s="8" t="s">
        <v>141</v>
      </c>
      <c r="AE24" s="8" t="s">
        <v>149</v>
      </c>
      <c r="AF24" s="8"/>
      <c r="AG24" s="11" t="str">
        <f t="shared" si="0"/>
        <v>1A 1ST FLOOR PUSHPTARA APP. OPP.RAJAN NAGAR ATUL ROAD abramaVALSADVALSAD</v>
      </c>
      <c r="AI24" s="11" t="str">
        <f>VLOOKUP(A24,[2]Sheet1!$D:$F,3,0)</f>
        <v>Arun Solar Services</v>
      </c>
      <c r="AJ24" s="11">
        <f>VLOOKUP(A24,'[3]Final summary'!$E:$AH,29,0)</f>
        <v>600</v>
      </c>
    </row>
    <row r="25" spans="1:36" s="11" customFormat="1" ht="28.5" customHeight="1" x14ac:dyDescent="0.2">
      <c r="A25" s="8" t="s">
        <v>200</v>
      </c>
      <c r="B25" s="8">
        <v>24</v>
      </c>
      <c r="C25" s="8" t="str">
        <f>VLOOKUP(A25,'[1]Master File'!$A:$D,4,0)</f>
        <v>Panaroof Energy</v>
      </c>
      <c r="D25" s="8" t="s">
        <v>141</v>
      </c>
      <c r="E25" s="8" t="s">
        <v>201</v>
      </c>
      <c r="F25" s="8" t="s">
        <v>90</v>
      </c>
      <c r="G25" s="8" t="str">
        <f>VLOOKUP(A25,'[1]Master File'!$A:$E,5,0)</f>
        <v>FF/101, B Block,Pushpadant-2,</v>
      </c>
      <c r="H25" s="8" t="str">
        <f>VLOOKUP(A25,'[1]Master File'!$A:$F,6,0)</f>
        <v>Navramgpura,Ahmedabad</v>
      </c>
      <c r="I25" s="8" t="str">
        <f>VLOOKUP(A25,'[1]Master File'!$A:$G,7,0)</f>
        <v>Ahmedabad</v>
      </c>
      <c r="J25" s="8" t="str">
        <f>VLOOKUP(A25,'[1]Master File'!$A:$H,8,0)</f>
        <v>Ahmedabad</v>
      </c>
      <c r="K25" s="8">
        <f>VLOOKUP(A25,'[1]Master File'!$A:$I,9,0)</f>
        <v>380009</v>
      </c>
      <c r="L25" s="8" t="s">
        <v>42</v>
      </c>
      <c r="M25" s="13">
        <v>9428449365</v>
      </c>
      <c r="N25" s="13">
        <v>9428449365</v>
      </c>
      <c r="O25" s="8" t="str">
        <f>VLOOKUP(A25,'[1]Master File'!$A:$L,12,0)</f>
        <v>panaroofenergy@outlook.com</v>
      </c>
      <c r="P25" s="8"/>
      <c r="Q25" s="8" t="str">
        <f>VLOOKUP(A25,'[1]Master File'!$A:$J,10,0)</f>
        <v>24CBMPS4253E1ZK</v>
      </c>
      <c r="R25" s="8" t="str">
        <f>VLOOKUP(A25,'[1]Master File'!$A:$K,11,0)</f>
        <v>CBMPS4253E</v>
      </c>
      <c r="S25" s="8" t="s">
        <v>202</v>
      </c>
      <c r="T25" s="8" t="s">
        <v>203</v>
      </c>
      <c r="U25" s="9" t="s">
        <v>46</v>
      </c>
      <c r="V25" s="8">
        <f>VLOOKUP(A25,'[1]Master File'!$A:$N,14,0)</f>
        <v>0</v>
      </c>
      <c r="W25" s="9" t="s">
        <v>204</v>
      </c>
      <c r="X25" s="8">
        <v>9315</v>
      </c>
      <c r="Y25" s="8" t="s">
        <v>48</v>
      </c>
      <c r="Z25" s="8">
        <v>56173</v>
      </c>
      <c r="AA25" s="8" t="s">
        <v>141</v>
      </c>
      <c r="AB25" s="8" t="s">
        <v>70</v>
      </c>
      <c r="AC25" s="8">
        <v>56174</v>
      </c>
      <c r="AD25" s="8" t="s">
        <v>141</v>
      </c>
      <c r="AE25" s="8" t="s">
        <v>158</v>
      </c>
      <c r="AF25" s="8"/>
      <c r="AG25" s="11" t="str">
        <f t="shared" si="0"/>
        <v>FF/101, B Block,Pushpadant-2,Navramgpura,AhmedabadAhmedabadAhmedabad</v>
      </c>
      <c r="AI25" s="11" t="str">
        <f>VLOOKUP(A25,[2]Sheet1!$D:$F,3,0)</f>
        <v>Panaroof Energy</v>
      </c>
      <c r="AJ25" s="11">
        <f>VLOOKUP(A25,'[3]Final summary'!$E:$AH,29,0)</f>
        <v>300</v>
      </c>
    </row>
    <row r="26" spans="1:36" s="11" customFormat="1" ht="28.5" customHeight="1" x14ac:dyDescent="0.2">
      <c r="A26" s="8" t="s">
        <v>205</v>
      </c>
      <c r="B26" s="7">
        <v>25</v>
      </c>
      <c r="C26" s="8" t="str">
        <f>VLOOKUP(A26,'[1]Master File'!$A:$D,4,0)</f>
        <v>EFARM INTERNATIONAL PRIVATE LIMITED</v>
      </c>
      <c r="D26" s="8" t="s">
        <v>141</v>
      </c>
      <c r="E26" s="8" t="s">
        <v>206</v>
      </c>
      <c r="F26" s="8" t="s">
        <v>64</v>
      </c>
      <c r="G26" s="8" t="str">
        <f>VLOOKUP(A26,'[1]Master File'!$A:$E,5,0)</f>
        <v>JASHAN, AT NAVISENDHANI</v>
      </c>
      <c r="H26" s="8" t="str">
        <f>VLOOKUP(A26,'[1]Master File'!$A:$F,6,0)</f>
        <v>PO JUNISENDHANI,, NAVI SENDHANI,</v>
      </c>
      <c r="I26" s="8" t="str">
        <f>VLOOKUP(A26,'[1]Master File'!$A:$G,7,0)</f>
        <v>VADGAM, Banaskantha</v>
      </c>
      <c r="J26" s="8" t="str">
        <f>VLOOKUP(A26,'[1]Master File'!$A:$H,8,0)</f>
        <v>Gujarat,</v>
      </c>
      <c r="K26" s="8">
        <f>VLOOKUP(A26,'[1]Master File'!$A:$I,9,0)</f>
        <v>385421</v>
      </c>
      <c r="L26" s="8" t="s">
        <v>42</v>
      </c>
      <c r="M26" s="13">
        <v>9723610012</v>
      </c>
      <c r="N26" s="13">
        <v>9723610012</v>
      </c>
      <c r="O26" s="8" t="str">
        <f>VLOOKUP(A26,'[1]Master File'!$A:$L,12,0)</f>
        <v>Info.efarmenergy@gmail.com</v>
      </c>
      <c r="P26" s="8"/>
      <c r="Q26" s="8" t="str">
        <f>VLOOKUP(A26,'[1]Master File'!$A:$J,10,0)</f>
        <v>24AAECE5789M1Z1</v>
      </c>
      <c r="R26" s="8" t="str">
        <f>VLOOKUP(A26,'[1]Master File'!$A:$K,11,0)</f>
        <v>AAECE5789M</v>
      </c>
      <c r="S26" s="8" t="s">
        <v>207</v>
      </c>
      <c r="T26" s="8" t="s">
        <v>208</v>
      </c>
      <c r="U26" s="9" t="s">
        <v>46</v>
      </c>
      <c r="V26" s="8">
        <f>VLOOKUP(A26,'[1]Master File'!$A:$N,14,0)</f>
        <v>0</v>
      </c>
      <c r="W26" s="9" t="s">
        <v>209</v>
      </c>
      <c r="X26" s="8">
        <v>9189</v>
      </c>
      <c r="Y26" s="8" t="s">
        <v>48</v>
      </c>
      <c r="Z26" s="8">
        <v>56214</v>
      </c>
      <c r="AA26" s="8" t="s">
        <v>141</v>
      </c>
      <c r="AB26" s="8" t="s">
        <v>70</v>
      </c>
      <c r="AC26" s="8">
        <v>56215</v>
      </c>
      <c r="AD26" s="8" t="s">
        <v>141</v>
      </c>
      <c r="AE26" s="8" t="s">
        <v>158</v>
      </c>
      <c r="AF26" s="8"/>
      <c r="AG26" s="11" t="str">
        <f t="shared" si="0"/>
        <v>JASHAN, AT NAVISENDHANIPO JUNISENDHANI,, NAVI SENDHANI,VADGAM, BanaskanthaGujarat,</v>
      </c>
      <c r="AI26" s="11" t="str">
        <f>VLOOKUP(A26,[2]Sheet1!$D:$F,3,0)</f>
        <v>Efarm International Private Limited</v>
      </c>
      <c r="AJ26" s="11">
        <f>VLOOKUP(A26,'[3]Final summary'!$E:$AH,29,0)</f>
        <v>500</v>
      </c>
    </row>
    <row r="27" spans="1:36" s="11" customFormat="1" ht="28.5" customHeight="1" x14ac:dyDescent="0.2">
      <c r="A27" s="8" t="s">
        <v>210</v>
      </c>
      <c r="B27" s="8">
        <v>26</v>
      </c>
      <c r="C27" s="8" t="str">
        <f>VLOOKUP(A27,'[1]Master File'!$A:$D,4,0)</f>
        <v>ECOWATT ENERGY</v>
      </c>
      <c r="D27" s="8" t="s">
        <v>141</v>
      </c>
      <c r="E27" s="8" t="s">
        <v>211</v>
      </c>
      <c r="F27" s="8" t="s">
        <v>64</v>
      </c>
      <c r="G27" s="8" t="str">
        <f>VLOOKUP(A27,'[1]Master File'!$A:$E,5,0)</f>
        <v>A/30 VASUDEV PARK NEAR SWAMINARAYAN MANDIR</v>
      </c>
      <c r="H27" s="8" t="str">
        <f>VLOOKUP(A27,'[1]Master File'!$A:$F,6,0)</f>
        <v xml:space="preserve"> NEW NARODA</v>
      </c>
      <c r="I27" s="8" t="str">
        <f>VLOOKUP(A27,'[1]Master File'!$A:$G,7,0)</f>
        <v xml:space="preserve"> AHMEDABAD</v>
      </c>
      <c r="J27" s="8" t="str">
        <f>VLOOKUP(A27,'[1]Master File'!$A:$H,8,0)</f>
        <v>AHMEDABAD</v>
      </c>
      <c r="K27" s="8">
        <f>VLOOKUP(A27,'[1]Master File'!$A:$I,9,0)</f>
        <v>382345</v>
      </c>
      <c r="L27" s="8" t="s">
        <v>42</v>
      </c>
      <c r="M27" s="13">
        <v>9978638437</v>
      </c>
      <c r="N27" s="13">
        <v>9978638437</v>
      </c>
      <c r="O27" s="8" t="str">
        <f>VLOOKUP(A27,'[1]Master File'!$A:$L,12,0)</f>
        <v>Ecowattenergy18@gmail.com</v>
      </c>
      <c r="P27" s="8"/>
      <c r="Q27" s="8" t="str">
        <f>VLOOKUP(A27,'[1]Master File'!$A:$J,10,0)</f>
        <v>24DMXPK5025H1ZR</v>
      </c>
      <c r="R27" s="8" t="str">
        <f>VLOOKUP(A27,'[1]Master File'!$A:$K,11,0)</f>
        <v>DMXPK5025H</v>
      </c>
      <c r="S27" s="8" t="s">
        <v>212</v>
      </c>
      <c r="T27" s="8" t="s">
        <v>128</v>
      </c>
      <c r="U27" s="9" t="s">
        <v>46</v>
      </c>
      <c r="V27" s="8" t="str">
        <f>VLOOKUP(A27,'[1]Master File'!$A:$N,14,0)</f>
        <v>SRT-PG-B-316</v>
      </c>
      <c r="W27" s="9" t="s">
        <v>213</v>
      </c>
      <c r="X27" s="8">
        <v>9511</v>
      </c>
      <c r="Y27" s="8" t="s">
        <v>48</v>
      </c>
      <c r="Z27" s="12" t="s">
        <v>95</v>
      </c>
      <c r="AA27" s="8"/>
      <c r="AB27" s="8" t="s">
        <v>70</v>
      </c>
      <c r="AC27" s="8">
        <v>56219</v>
      </c>
      <c r="AD27" s="8" t="s">
        <v>141</v>
      </c>
      <c r="AE27" s="8" t="s">
        <v>158</v>
      </c>
      <c r="AF27" s="8"/>
      <c r="AG27" s="11" t="str">
        <f t="shared" si="0"/>
        <v>A/30 VASUDEV PARK NEAR SWAMINARAYAN MANDIR NEW NARODA AHMEDABADAHMEDABAD</v>
      </c>
      <c r="AI27" s="11" t="str">
        <f>VLOOKUP(A27,[2]Sheet1!$D:$F,3,0)</f>
        <v>Ecowatt Energy</v>
      </c>
      <c r="AJ27" s="11">
        <f>VLOOKUP(A27,'[3]Final summary'!$E:$AH,29,0)</f>
        <v>550</v>
      </c>
    </row>
    <row r="28" spans="1:36" s="11" customFormat="1" ht="28.5" customHeight="1" x14ac:dyDescent="0.2">
      <c r="A28" s="8" t="s">
        <v>214</v>
      </c>
      <c r="B28" s="7">
        <v>27</v>
      </c>
      <c r="C28" s="8" t="str">
        <f>VLOOKUP(A28,'[1]Master File'!$A:$D,4,0)</f>
        <v>ICON ENERGY</v>
      </c>
      <c r="D28" s="8" t="s">
        <v>141</v>
      </c>
      <c r="E28" s="8" t="s">
        <v>215</v>
      </c>
      <c r="F28" s="8" t="s">
        <v>64</v>
      </c>
      <c r="G28" s="8" t="str">
        <f>VLOOKUP(A28,'[1]Master File'!$A:$E,5,0)</f>
        <v>FF/07,RANGSAGAR SHOPPING CENTER</v>
      </c>
      <c r="H28" s="8" t="str">
        <f>VLOOKUP(A28,'[1]Master File'!$A:$F,6,0)</f>
        <v>OPP. ASHIRWAD TENAMENT, SARDAR PATEL CHOWK,</v>
      </c>
      <c r="I28" s="8" t="str">
        <f>VLOOKUP(A28,'[1]Master File'!$A:$G,7,0)</f>
        <v>SAIJPUR BOGHA, KRISHNANAGAR</v>
      </c>
      <c r="J28" s="8" t="str">
        <f>VLOOKUP(A28,'[1]Master File'!$A:$H,8,0)</f>
        <v>AHMEDABAD</v>
      </c>
      <c r="K28" s="8">
        <f>VLOOKUP(A28,'[1]Master File'!$A:$I,9,0)</f>
        <v>382345</v>
      </c>
      <c r="L28" s="8" t="s">
        <v>42</v>
      </c>
      <c r="M28" s="13">
        <v>9909999162</v>
      </c>
      <c r="N28" s="13">
        <v>9909999162</v>
      </c>
      <c r="O28" s="8" t="str">
        <f>VLOOKUP(A28,'[1]Master File'!$A:$L,12,0)</f>
        <v>harsh@iconenergy.in</v>
      </c>
      <c r="P28" s="8"/>
      <c r="Q28" s="8" t="str">
        <f>VLOOKUP(A28,'[1]Master File'!$A:$J,10,0)</f>
        <v>24DKSPP0519L1ZP</v>
      </c>
      <c r="R28" s="8" t="str">
        <f>VLOOKUP(A28,'[1]Master File'!$A:$K,11,0)</f>
        <v>DKSPP0519L</v>
      </c>
      <c r="S28" s="8" t="s">
        <v>216</v>
      </c>
      <c r="T28" s="8" t="s">
        <v>145</v>
      </c>
      <c r="U28" s="9" t="s">
        <v>46</v>
      </c>
      <c r="V28" s="8" t="str">
        <f>VLOOKUP(A28,'[1]Master File'!$A:$N,14,0)</f>
        <v>SRT-PG-B-091</v>
      </c>
      <c r="W28" s="9" t="s">
        <v>217</v>
      </c>
      <c r="X28" s="8">
        <v>9247</v>
      </c>
      <c r="Y28" s="8" t="s">
        <v>48</v>
      </c>
      <c r="Z28" s="12" t="s">
        <v>95</v>
      </c>
      <c r="AA28" s="8"/>
      <c r="AB28" s="8" t="s">
        <v>70</v>
      </c>
      <c r="AC28" s="8">
        <v>56220</v>
      </c>
      <c r="AD28" s="8" t="s">
        <v>141</v>
      </c>
      <c r="AE28" s="8" t="s">
        <v>158</v>
      </c>
      <c r="AF28" s="8"/>
      <c r="AG28" s="11" t="str">
        <f t="shared" si="0"/>
        <v>FF/07,RANGSAGAR SHOPPING CENTEROPP. ASHIRWAD TENAMENT, SARDAR PATEL CHOWK,SAIJPUR BOGHA, KRISHNANAGARAHMEDABAD</v>
      </c>
      <c r="AI28" s="11" t="str">
        <f>VLOOKUP(A28,[2]Sheet1!$D:$F,3,0)</f>
        <v>Icon Energy</v>
      </c>
      <c r="AJ28" s="11">
        <f>VLOOKUP(A28,'[3]Final summary'!$E:$AH,29,0)</f>
        <v>50</v>
      </c>
    </row>
    <row r="29" spans="1:36" s="11" customFormat="1" ht="28.5" customHeight="1" x14ac:dyDescent="0.2">
      <c r="A29" s="8" t="s">
        <v>218</v>
      </c>
      <c r="B29" s="8">
        <v>28</v>
      </c>
      <c r="C29" s="8" t="str">
        <f>VLOOKUP(A29,'[1]Master File'!$A:$D,4,0)</f>
        <v>Emisun Solar Private Limited</v>
      </c>
      <c r="D29" s="8" t="s">
        <v>141</v>
      </c>
      <c r="E29" s="9" t="s">
        <v>219</v>
      </c>
      <c r="F29" s="9" t="s">
        <v>220</v>
      </c>
      <c r="G29" s="8" t="str">
        <f>VLOOKUP(A29,'[1]Master File'!$A:$E,5,0)</f>
        <v>G28 Vishal Commercial Complex Shri Ram Hospital Street</v>
      </c>
      <c r="H29" s="8" t="str">
        <f>VLOOKUP(A29,'[1]Master File'!$A:$F,6,0)</f>
        <v xml:space="preserve"> Veraval main Road Veraval (Shapar)</v>
      </c>
      <c r="I29" s="8" t="str">
        <f>VLOOKUP(A29,'[1]Master File'!$A:$G,7,0)</f>
        <v xml:space="preserve"> Rajkot-360024</v>
      </c>
      <c r="J29" s="8" t="str">
        <f>VLOOKUP(A29,'[1]Master File'!$A:$H,8,0)</f>
        <v>RAJKOT</v>
      </c>
      <c r="K29" s="8">
        <f>VLOOKUP(A29,'[1]Master File'!$A:$I,9,0)</f>
        <v>360024</v>
      </c>
      <c r="L29" s="9" t="s">
        <v>42</v>
      </c>
      <c r="M29" s="13" t="s">
        <v>221</v>
      </c>
      <c r="N29" s="13" t="s">
        <v>222</v>
      </c>
      <c r="O29" s="8" t="str">
        <f>VLOOKUP(A29,'[1]Master File'!$A:$L,12,0)</f>
        <v>care@emisun.in</v>
      </c>
      <c r="P29" s="8"/>
      <c r="Q29" s="8" t="str">
        <f>VLOOKUP(A29,'[1]Master File'!$A:$J,10,0)</f>
        <v>24AADCE6630Q1ZC</v>
      </c>
      <c r="R29" s="8" t="str">
        <f>VLOOKUP(A29,'[1]Master File'!$A:$K,11,0)</f>
        <v>AADCE6630Q</v>
      </c>
      <c r="S29" s="9" t="s">
        <v>223</v>
      </c>
      <c r="T29" s="9" t="s">
        <v>224</v>
      </c>
      <c r="U29" s="9" t="s">
        <v>78</v>
      </c>
      <c r="V29" s="8" t="str">
        <f>VLOOKUP(A29,'[1]Master File'!$A:$N,14,0)</f>
        <v>SRT-PG-A-034</v>
      </c>
      <c r="W29" s="9" t="s">
        <v>225</v>
      </c>
      <c r="X29" s="12">
        <v>8990</v>
      </c>
      <c r="Y29" s="12" t="s">
        <v>226</v>
      </c>
      <c r="Z29" s="12" t="s">
        <v>95</v>
      </c>
      <c r="AA29" s="12"/>
      <c r="AB29" s="12" t="s">
        <v>49</v>
      </c>
      <c r="AC29" s="12" t="s">
        <v>147</v>
      </c>
      <c r="AD29" s="12" t="s">
        <v>227</v>
      </c>
      <c r="AE29" s="12" t="s">
        <v>149</v>
      </c>
      <c r="AF29" s="8"/>
      <c r="AG29" s="11" t="str">
        <f t="shared" si="0"/>
        <v>G28 Vishal Commercial Complex Shri Ram Hospital Street Veraval main Road Veraval (Shapar) Rajkot-360024RAJKOT</v>
      </c>
      <c r="AI29" s="11" t="str">
        <f>VLOOKUP(A29,[2]Sheet1!$D:$F,3,0)</f>
        <v>Emisun Solar Private Limited</v>
      </c>
      <c r="AJ29" s="11">
        <f>VLOOKUP(A29,'[3]Final summary'!$E:$AH,29,0)</f>
        <v>2750</v>
      </c>
    </row>
    <row r="30" spans="1:36" s="11" customFormat="1" ht="28.5" customHeight="1" x14ac:dyDescent="0.2">
      <c r="A30" s="8" t="s">
        <v>228</v>
      </c>
      <c r="B30" s="7">
        <v>29</v>
      </c>
      <c r="C30" s="8" t="str">
        <f>VLOOKUP(A30,'[1]Master File'!$A:$D,4,0)</f>
        <v>Corwind Renergy Llp</v>
      </c>
      <c r="D30" s="8" t="s">
        <v>141</v>
      </c>
      <c r="E30" s="9" t="s">
        <v>229</v>
      </c>
      <c r="F30" s="9" t="s">
        <v>73</v>
      </c>
      <c r="G30" s="8" t="str">
        <f>VLOOKUP(A30,'[1]Master File'!$A:$E,5,0)</f>
        <v>Vadadla Road</v>
      </c>
      <c r="H30" s="8" t="str">
        <f>VLOOKUP(A30,'[1]Master File'!$A:$F,6,0)</f>
        <v>OPP. MELDI MATA MANDIR AT-VADADLA TA-PETLAD</v>
      </c>
      <c r="I30" s="8" t="str">
        <f>VLOOKUP(A30,'[1]Master File'!$A:$G,7,0)</f>
        <v xml:space="preserve"> DIST-ANAND</v>
      </c>
      <c r="J30" s="8" t="str">
        <f>VLOOKUP(A30,'[1]Master File'!$A:$H,8,0)</f>
        <v>ANAND</v>
      </c>
      <c r="K30" s="8">
        <f>VLOOKUP(A30,'[1]Master File'!$A:$I,9,0)</f>
        <v>388430</v>
      </c>
      <c r="L30" s="9" t="s">
        <v>42</v>
      </c>
      <c r="M30" s="13">
        <v>9428490118</v>
      </c>
      <c r="N30" s="13">
        <v>9428490118</v>
      </c>
      <c r="O30" s="8" t="str">
        <f>VLOOKUP(A30,'[1]Master File'!$A:$L,12,0)</f>
        <v>corwind.renergy@gmail.com</v>
      </c>
      <c r="P30" s="8"/>
      <c r="Q30" s="8" t="str">
        <f>VLOOKUP(A30,'[1]Master File'!$A:$J,10,0)</f>
        <v>24AAMFC5099D1ZD</v>
      </c>
      <c r="R30" s="8" t="str">
        <f>VLOOKUP(A30,'[1]Master File'!$A:$K,11,0)</f>
        <v>AAMFC5099</v>
      </c>
      <c r="S30" s="9" t="s">
        <v>230</v>
      </c>
      <c r="T30" s="9" t="s">
        <v>231</v>
      </c>
      <c r="U30" s="9" t="s">
        <v>78</v>
      </c>
      <c r="V30" s="8" t="str">
        <f>VLOOKUP(A30,'[1]Master File'!$A:$N,14,0)</f>
        <v>SRT-PG-A-031</v>
      </c>
      <c r="W30" s="9" t="s">
        <v>232</v>
      </c>
      <c r="X30" s="12">
        <v>8978</v>
      </c>
      <c r="Y30" s="12" t="s">
        <v>226</v>
      </c>
      <c r="Z30" s="12" t="s">
        <v>95</v>
      </c>
      <c r="AA30" s="12"/>
      <c r="AB30" s="12" t="s">
        <v>70</v>
      </c>
      <c r="AC30" s="12">
        <v>56177</v>
      </c>
      <c r="AD30" s="12" t="s">
        <v>141</v>
      </c>
      <c r="AE30" s="12" t="s">
        <v>149</v>
      </c>
      <c r="AF30" s="8"/>
      <c r="AG30" s="11" t="str">
        <f t="shared" si="0"/>
        <v>Vadadla RoadOPP. MELDI MATA MANDIR AT-VADADLA TA-PETLAD DIST-ANANDANAND</v>
      </c>
      <c r="AI30" s="11" t="str">
        <f>VLOOKUP(A30,[2]Sheet1!$D:$F,3,0)</f>
        <v>Corwind Renergy Llp</v>
      </c>
      <c r="AJ30" s="11">
        <f>VLOOKUP(A30,'[3]Final summary'!$E:$AH,29,0)</f>
        <v>3000</v>
      </c>
    </row>
    <row r="31" spans="1:36" s="11" customFormat="1" ht="28.5" customHeight="1" x14ac:dyDescent="0.2">
      <c r="A31" s="8" t="s">
        <v>233</v>
      </c>
      <c r="B31" s="8">
        <v>30</v>
      </c>
      <c r="C31" s="8" t="str">
        <f>VLOOKUP(A31,'[1]Master File'!$A:$D,4,0)</f>
        <v>SURYA URJA SYSTEMS</v>
      </c>
      <c r="D31" s="8" t="s">
        <v>141</v>
      </c>
      <c r="E31" s="9" t="s">
        <v>234</v>
      </c>
      <c r="F31" s="9" t="s">
        <v>90</v>
      </c>
      <c r="G31" s="8" t="str">
        <f>VLOOKUP(A31,'[1]Master File'!$A:$E,5,0)</f>
        <v>11, Goverdhan Chembers</v>
      </c>
      <c r="H31" s="8" t="str">
        <f>VLOOKUP(A31,'[1]Master File'!$A:$F,6,0)</f>
        <v>Anand Sojitra Road, Opp. Pooja Estate</v>
      </c>
      <c r="I31" s="8" t="str">
        <f>VLOOKUP(A31,'[1]Master File'!$A:$G,7,0)</f>
        <v>Vittal Udhyognagar</v>
      </c>
      <c r="J31" s="8" t="str">
        <f>VLOOKUP(A31,'[1]Master File'!$A:$H,8,0)</f>
        <v>Anand</v>
      </c>
      <c r="K31" s="8">
        <f>VLOOKUP(A31,'[1]Master File'!$A:$I,9,0)</f>
        <v>388121</v>
      </c>
      <c r="L31" s="9" t="s">
        <v>42</v>
      </c>
      <c r="M31" s="13">
        <v>9824276142</v>
      </c>
      <c r="N31" s="13">
        <v>9824276142</v>
      </c>
      <c r="O31" s="8" t="str">
        <f>VLOOKUP(A31,'[1]Master File'!$A:$L,12,0)</f>
        <v>suryaurjasystems@gmail.com</v>
      </c>
      <c r="P31" s="8"/>
      <c r="Q31" s="8" t="str">
        <f>VLOOKUP(A31,'[1]Master File'!$A:$J,10,0)</f>
        <v>24ANCPP9188R1ZZ</v>
      </c>
      <c r="R31" s="8" t="str">
        <f>VLOOKUP(A31,'[1]Master File'!$A:$K,11,0)</f>
        <v>ANCPP9188R</v>
      </c>
      <c r="S31" s="9" t="s">
        <v>235</v>
      </c>
      <c r="T31" s="9" t="s">
        <v>236</v>
      </c>
      <c r="U31" s="9" t="s">
        <v>78</v>
      </c>
      <c r="V31" s="8">
        <f>VLOOKUP(A31,'[1]Master File'!$A:$N,14,0)</f>
        <v>0</v>
      </c>
      <c r="W31" s="9" t="s">
        <v>237</v>
      </c>
      <c r="X31" s="12">
        <v>9088</v>
      </c>
      <c r="Y31" s="12" t="s">
        <v>226</v>
      </c>
      <c r="Z31" s="12">
        <v>56175</v>
      </c>
      <c r="AA31" s="12" t="s">
        <v>141</v>
      </c>
      <c r="AB31" s="12" t="s">
        <v>70</v>
      </c>
      <c r="AC31" s="12">
        <v>56176</v>
      </c>
      <c r="AD31" s="12" t="s">
        <v>141</v>
      </c>
      <c r="AE31" s="12" t="s">
        <v>149</v>
      </c>
      <c r="AF31" s="8"/>
      <c r="AG31" s="11" t="str">
        <f t="shared" si="0"/>
        <v>11, Goverdhan ChembersAnand Sojitra Road, Opp. Pooja EstateVittal UdhyognagarAnand</v>
      </c>
      <c r="AI31" s="11" t="str">
        <f>VLOOKUP(A31,[2]Sheet1!$D:$F,3,0)</f>
        <v>Surya Urja Systems</v>
      </c>
      <c r="AJ31" s="11">
        <f>VLOOKUP(A31,'[3]Final summary'!$E:$AH,29,0)</f>
        <v>500</v>
      </c>
    </row>
    <row r="32" spans="1:36" s="11" customFormat="1" ht="28.5" customHeight="1" x14ac:dyDescent="0.2">
      <c r="A32" s="8" t="s">
        <v>238</v>
      </c>
      <c r="B32" s="7">
        <v>31</v>
      </c>
      <c r="C32" s="8" t="str">
        <f>VLOOKUP(A32,'[1]Master File'!$A:$D,4,0)</f>
        <v>JALARK SOLAR SOLUTIONS OPC PRIVATE LIMITED</v>
      </c>
      <c r="D32" s="8" t="s">
        <v>141</v>
      </c>
      <c r="E32" s="9" t="s">
        <v>239</v>
      </c>
      <c r="F32" s="9" t="s">
        <v>64</v>
      </c>
      <c r="G32" s="8" t="str">
        <f>VLOOKUP(A32,'[1]Master File'!$A:$E,5,0)</f>
        <v>DARBAR FALIYU KAMLA TA</v>
      </c>
      <c r="H32" s="8" t="str">
        <f>VLOOKUP(A32,'[1]Master File'!$A:$F,6,0)</f>
        <v xml:space="preserve"> NADIAD DIST </v>
      </c>
      <c r="I32" s="8" t="str">
        <f>VLOOKUP(A32,'[1]Master File'!$A:$G,7,0)</f>
        <v>KHEDA-387320</v>
      </c>
      <c r="J32" s="8" t="str">
        <f>VLOOKUP(A32,'[1]Master File'!$A:$H,8,0)</f>
        <v>NADIAD</v>
      </c>
      <c r="K32" s="8">
        <f>VLOOKUP(A32,'[1]Master File'!$A:$I,9,0)</f>
        <v>387320</v>
      </c>
      <c r="L32" s="9" t="s">
        <v>42</v>
      </c>
      <c r="M32" s="13">
        <v>9426661857</v>
      </c>
      <c r="N32" s="13" t="s">
        <v>240</v>
      </c>
      <c r="O32" s="8" t="str">
        <f>VLOOKUP(A32,'[1]Master File'!$A:$L,12,0)</f>
        <v>infojalark@gmail.com</v>
      </c>
      <c r="P32" s="8"/>
      <c r="Q32" s="8" t="str">
        <f>VLOOKUP(A32,'[1]Master File'!$A:$J,10,0)</f>
        <v>24AADCJ8794Q1ZM</v>
      </c>
      <c r="R32" s="8" t="str">
        <f>VLOOKUP(A32,'[1]Master File'!$A:$K,11,0)</f>
        <v>AADCJ8794Q</v>
      </c>
      <c r="S32" s="9" t="s">
        <v>241</v>
      </c>
      <c r="T32" s="9" t="s">
        <v>242</v>
      </c>
      <c r="U32" s="9" t="s">
        <v>46</v>
      </c>
      <c r="V32" s="8" t="str">
        <f>VLOOKUP(A32,'[1]Master File'!$A:$N,14,0)</f>
        <v>SRT-PG-A-190</v>
      </c>
      <c r="W32" s="9" t="s">
        <v>243</v>
      </c>
      <c r="X32" s="12">
        <v>9515</v>
      </c>
      <c r="Y32" s="12" t="s">
        <v>226</v>
      </c>
      <c r="Z32" s="12" t="s">
        <v>95</v>
      </c>
      <c r="AA32" s="12"/>
      <c r="AB32" s="12" t="s">
        <v>70</v>
      </c>
      <c r="AC32" s="12">
        <v>56170</v>
      </c>
      <c r="AD32" s="12" t="s">
        <v>141</v>
      </c>
      <c r="AE32" s="12" t="s">
        <v>158</v>
      </c>
      <c r="AF32" s="8"/>
      <c r="AG32" s="11" t="str">
        <f t="shared" si="0"/>
        <v>DARBAR FALIYU KAMLA TA NADIAD DIST KHEDA-387320NADIAD</v>
      </c>
      <c r="AI32" s="11" t="str">
        <f>VLOOKUP(A32,[2]Sheet1!$D:$F,3,0)</f>
        <v>Jalark Solar Solutions Opc Private Limited</v>
      </c>
      <c r="AJ32" s="11">
        <f>VLOOKUP(A32,'[3]Final summary'!$E:$AH,29,0)</f>
        <v>2000</v>
      </c>
    </row>
    <row r="33" spans="1:36" s="11" customFormat="1" ht="28.5" customHeight="1" x14ac:dyDescent="0.2">
      <c r="A33" s="8" t="s">
        <v>244</v>
      </c>
      <c r="B33" s="8">
        <v>32</v>
      </c>
      <c r="C33" s="8" t="str">
        <f>VLOOKUP(A33,'[1]Master File'!$A:$D,4,0)</f>
        <v>Arraycom (India) Limited</v>
      </c>
      <c r="D33" s="8" t="s">
        <v>141</v>
      </c>
      <c r="E33" s="9" t="s">
        <v>245</v>
      </c>
      <c r="F33" s="9" t="s">
        <v>246</v>
      </c>
      <c r="G33" s="8" t="str">
        <f>VLOOKUP(A33,'[1]Master File'!$A:$E,5,0)</f>
        <v>B-13 13/1 and 14</v>
      </c>
      <c r="H33" s="8" t="str">
        <f>VLOOKUP(A33,'[1]Master File'!$A:$F,6,0)</f>
        <v xml:space="preserve">  Electronic Estate G I D C Sector 25</v>
      </c>
      <c r="I33" s="8" t="str">
        <f>VLOOKUP(A33,'[1]Master File'!$A:$G,7,0)</f>
        <v>Gandhinagar, Gujarat 382024</v>
      </c>
      <c r="J33" s="8" t="str">
        <f>VLOOKUP(A33,'[1]Master File'!$A:$H,8,0)</f>
        <v>Gandhinagar</v>
      </c>
      <c r="K33" s="8">
        <f>VLOOKUP(A33,'[1]Master File'!$A:$I,9,0)</f>
        <v>382024</v>
      </c>
      <c r="L33" s="9" t="s">
        <v>42</v>
      </c>
      <c r="M33" s="13">
        <v>9909941004</v>
      </c>
      <c r="N33" s="13" t="s">
        <v>247</v>
      </c>
      <c r="O33" s="8" t="str">
        <f>VLOOKUP(A33,'[1]Master File'!$A:$L,12,0)</f>
        <v>solar@arraycom.co.in</v>
      </c>
      <c r="P33" s="8"/>
      <c r="Q33" s="8" t="str">
        <f>VLOOKUP(A33,'[1]Master File'!$A:$J,10,0)</f>
        <v>24AAACP6344D1ZS</v>
      </c>
      <c r="R33" s="8" t="str">
        <f>VLOOKUP(A33,'[1]Master File'!$A:$K,11,0)</f>
        <v>AAACP6344D</v>
      </c>
      <c r="S33" s="9" t="s">
        <v>248</v>
      </c>
      <c r="T33" s="9" t="s">
        <v>224</v>
      </c>
      <c r="U33" s="9" t="s">
        <v>78</v>
      </c>
      <c r="V33" s="8" t="str">
        <f>VLOOKUP(A33,'[1]Master File'!$A:$N,14,0)</f>
        <v>SRT-PG-A-275</v>
      </c>
      <c r="W33" s="9" t="s">
        <v>249</v>
      </c>
      <c r="X33" s="12">
        <v>8966</v>
      </c>
      <c r="Y33" s="12" t="s">
        <v>226</v>
      </c>
      <c r="Z33" s="12" t="s">
        <v>95</v>
      </c>
      <c r="AA33" s="12"/>
      <c r="AB33" s="12" t="s">
        <v>49</v>
      </c>
      <c r="AC33" s="12" t="s">
        <v>250</v>
      </c>
      <c r="AD33" s="12" t="s">
        <v>118</v>
      </c>
      <c r="AE33" s="12" t="s">
        <v>81</v>
      </c>
      <c r="AF33" s="8"/>
      <c r="AG33" s="11" t="str">
        <f t="shared" si="0"/>
        <v>B-13 13/1 and 14  Electronic Estate G I D C Sector 25Gandhinagar, Gujarat 382024Gandhinagar</v>
      </c>
      <c r="AI33" s="11" t="str">
        <f>VLOOKUP(A33,[2]Sheet1!$D:$F,3,0)</f>
        <v>Arraycom (India) Limited</v>
      </c>
      <c r="AJ33" s="11">
        <f>VLOOKUP(A33,'[3]Final summary'!$E:$AH,29,0)</f>
        <v>700</v>
      </c>
    </row>
    <row r="34" spans="1:36" s="11" customFormat="1" ht="28.5" customHeight="1" x14ac:dyDescent="0.2">
      <c r="A34" s="8" t="s">
        <v>251</v>
      </c>
      <c r="B34" s="7">
        <v>33</v>
      </c>
      <c r="C34" s="8" t="str">
        <f>VLOOKUP(A34,'[1]Master File'!$A:$D,4,0)</f>
        <v>RE 360</v>
      </c>
      <c r="D34" s="8" t="s">
        <v>141</v>
      </c>
      <c r="E34" s="9" t="s">
        <v>252</v>
      </c>
      <c r="F34" s="9" t="s">
        <v>73</v>
      </c>
      <c r="G34" s="8" t="str">
        <f>VLOOKUP(A34,'[1]Master File'!$A:$E,5,0)</f>
        <v>211 Siddharth Annexe-2Opp:IOC Petrol Pump</v>
      </c>
      <c r="H34" s="8" t="str">
        <f>VLOOKUP(A34,'[1]Master File'!$A:$F,6,0)</f>
        <v xml:space="preserve"> Sama Savli Road</v>
      </c>
      <c r="I34" s="8" t="str">
        <f>VLOOKUP(A34,'[1]Master File'!$A:$G,7,0)</f>
        <v xml:space="preserve"> Vadodara-390008</v>
      </c>
      <c r="J34" s="8" t="str">
        <f>VLOOKUP(A34,'[1]Master File'!$A:$H,8,0)</f>
        <v>VADODARA</v>
      </c>
      <c r="K34" s="8">
        <f>VLOOKUP(A34,'[1]Master File'!$A:$I,9,0)</f>
        <v>390008</v>
      </c>
      <c r="L34" s="9" t="s">
        <v>42</v>
      </c>
      <c r="M34" s="13" t="s">
        <v>253</v>
      </c>
      <c r="N34" s="13">
        <v>8258976667</v>
      </c>
      <c r="O34" s="8" t="str">
        <f>VLOOKUP(A34,'[1]Master File'!$A:$L,12,0)</f>
        <v>gogreen@re360.in</v>
      </c>
      <c r="P34" s="8"/>
      <c r="Q34" s="8" t="str">
        <f>VLOOKUP(A34,'[1]Master File'!$A:$J,10,0)</f>
        <v>24AAUFR4682F1ZR</v>
      </c>
      <c r="R34" s="8" t="str">
        <f>VLOOKUP(A34,'[1]Master File'!$A:$K,11,0)</f>
        <v>AAUFR4682F</v>
      </c>
      <c r="S34" s="9" t="s">
        <v>254</v>
      </c>
      <c r="T34" s="9" t="s">
        <v>255</v>
      </c>
      <c r="U34" s="9" t="s">
        <v>78</v>
      </c>
      <c r="V34" s="8" t="str">
        <f>VLOOKUP(A34,'[1]Master File'!$A:$N,14,0)</f>
        <v>SRT-PG-A-212</v>
      </c>
      <c r="W34" s="9" t="s">
        <v>256</v>
      </c>
      <c r="X34" s="12">
        <v>9061</v>
      </c>
      <c r="Y34" s="12" t="s">
        <v>226</v>
      </c>
      <c r="Z34" s="12" t="s">
        <v>95</v>
      </c>
      <c r="AA34" s="12"/>
      <c r="AB34" s="12" t="s">
        <v>70</v>
      </c>
      <c r="AC34" s="12">
        <v>56178</v>
      </c>
      <c r="AD34" s="12" t="s">
        <v>141</v>
      </c>
      <c r="AE34" s="12" t="s">
        <v>81</v>
      </c>
      <c r="AF34" s="8"/>
      <c r="AG34" s="11" t="str">
        <f t="shared" si="0"/>
        <v>211 Siddharth Annexe-2Opp:IOC Petrol Pump Sama Savli Road Vadodara-390008VADODARA</v>
      </c>
      <c r="AI34" s="11" t="str">
        <f>VLOOKUP(A34,[2]Sheet1!$D:$F,3,0)</f>
        <v>Re 360</v>
      </c>
      <c r="AJ34" s="11">
        <f>VLOOKUP(A34,'[3]Final summary'!$E:$AH,29,0)</f>
        <v>6300</v>
      </c>
    </row>
    <row r="35" spans="1:36" s="11" customFormat="1" ht="28.5" customHeight="1" x14ac:dyDescent="0.2">
      <c r="A35" s="8" t="s">
        <v>257</v>
      </c>
      <c r="B35" s="8">
        <v>34</v>
      </c>
      <c r="C35" s="8" t="str">
        <f>VLOOKUP(A35,'[1]Master File'!$A:$D,4,0)</f>
        <v>PRISHA CORPORATION</v>
      </c>
      <c r="D35" s="8" t="s">
        <v>141</v>
      </c>
      <c r="E35" s="9" t="s">
        <v>258</v>
      </c>
      <c r="F35" s="9" t="s">
        <v>259</v>
      </c>
      <c r="G35" s="8" t="str">
        <f>VLOOKUP(A35,'[1]Master File'!$A:$E,5,0)</f>
        <v>227 Karma Estate Phase 3</v>
      </c>
      <c r="H35" s="8" t="str">
        <f>VLOOKUP(A35,'[1]Master File'!$A:$F,6,0)</f>
        <v xml:space="preserve"> GIDC Vatva Gujarat</v>
      </c>
      <c r="I35" s="8" t="str">
        <f>VLOOKUP(A35,'[1]Master File'!$A:$G,7,0)</f>
        <v xml:space="preserve"> Ahmedabad - 382445</v>
      </c>
      <c r="J35" s="8" t="str">
        <f>VLOOKUP(A35,'[1]Master File'!$A:$H,8,0)</f>
        <v>AHMEDABAD</v>
      </c>
      <c r="K35" s="8" t="str">
        <f>VLOOKUP(A35,'[1]Master File'!$A:$I,9,0)</f>
        <v>382445,</v>
      </c>
      <c r="L35" s="9" t="s">
        <v>42</v>
      </c>
      <c r="M35" s="9">
        <v>9909005172</v>
      </c>
      <c r="N35" s="13">
        <v>9825505023</v>
      </c>
      <c r="O35" s="8" t="str">
        <f>VLOOKUP(A35,'[1]Master File'!$A:$L,12,0)</f>
        <v>prishacorporation183@gmail.com</v>
      </c>
      <c r="P35" s="8"/>
      <c r="Q35" s="8" t="str">
        <f>VLOOKUP(A35,'[1]Master File'!$A:$J,10,0)</f>
        <v>24AARFP6619F1ZZ</v>
      </c>
      <c r="R35" s="8" t="str">
        <f>VLOOKUP(A35,'[1]Master File'!$A:$K,11,0)</f>
        <v>AARFP6619F</v>
      </c>
      <c r="S35" s="9" t="s">
        <v>260</v>
      </c>
      <c r="T35" s="9" t="s">
        <v>261</v>
      </c>
      <c r="U35" s="9" t="s">
        <v>46</v>
      </c>
      <c r="V35" s="8" t="str">
        <f>VLOOKUP(A35,'[1]Master File'!$A:$N,14,0)</f>
        <v>SRT-PG-B-250</v>
      </c>
      <c r="W35" s="9" t="s">
        <v>262</v>
      </c>
      <c r="X35" s="12">
        <v>9340</v>
      </c>
      <c r="Y35" s="12" t="s">
        <v>226</v>
      </c>
      <c r="Z35" s="12" t="s">
        <v>95</v>
      </c>
      <c r="AA35" s="12"/>
      <c r="AB35" s="12" t="s">
        <v>49</v>
      </c>
      <c r="AC35" s="12" t="s">
        <v>60</v>
      </c>
      <c r="AD35" s="12" t="s">
        <v>148</v>
      </c>
      <c r="AE35" s="12" t="s">
        <v>52</v>
      </c>
      <c r="AF35" s="8"/>
      <c r="AG35" s="11" t="str">
        <f t="shared" si="0"/>
        <v>227 Karma Estate Phase 3 GIDC Vatva Gujarat Ahmedabad - 382445AHMEDABAD</v>
      </c>
      <c r="AI35" s="11" t="str">
        <f>VLOOKUP(A35,[2]Sheet1!$D:$F,3,0)</f>
        <v>Prisha Corporation</v>
      </c>
      <c r="AJ35" s="11">
        <f>VLOOKUP(A35,'[3]Final summary'!$E:$AH,29,0)</f>
        <v>700</v>
      </c>
    </row>
    <row r="36" spans="1:36" s="11" customFormat="1" ht="28.5" customHeight="1" x14ac:dyDescent="0.2">
      <c r="A36" s="8" t="s">
        <v>263</v>
      </c>
      <c r="B36" s="7">
        <v>35</v>
      </c>
      <c r="C36" s="8" t="str">
        <f>VLOOKUP(A36,'[1]Master File'!$A:$D,4,0)</f>
        <v>SOHAM SOLAR SOLUTION PVT. LTD.</v>
      </c>
      <c r="D36" s="8" t="s">
        <v>141</v>
      </c>
      <c r="E36" s="9" t="s">
        <v>264</v>
      </c>
      <c r="F36" s="9" t="s">
        <v>64</v>
      </c>
      <c r="G36" s="8" t="str">
        <f>VLOOKUP(A36,'[1]Master File'!$A:$E,5,0)</f>
        <v>5,Pankaja Bunglows,Dolphin Circle,</v>
      </c>
      <c r="H36" s="8" t="str">
        <f>VLOOKUP(A36,'[1]Master File'!$A:$F,6,0)</f>
        <v>Naroda,Ahmedabad</v>
      </c>
      <c r="I36" s="8" t="str">
        <f>VLOOKUP(A36,'[1]Master File'!$A:$G,7,0)</f>
        <v>Ahmedabad</v>
      </c>
      <c r="J36" s="8" t="str">
        <f>VLOOKUP(A36,'[1]Master File'!$A:$H,8,0)</f>
        <v>Ahmedabad</v>
      </c>
      <c r="K36" s="8">
        <f>VLOOKUP(A36,'[1]Master File'!$A:$I,9,0)</f>
        <v>382330</v>
      </c>
      <c r="L36" s="9" t="s">
        <v>42</v>
      </c>
      <c r="M36" s="9">
        <v>9601751327</v>
      </c>
      <c r="N36" s="13" t="s">
        <v>265</v>
      </c>
      <c r="O36" s="8" t="str">
        <f>VLOOKUP(A36,'[1]Master File'!$A:$L,12,0)</f>
        <v>ssspl.solar@gmail.com</v>
      </c>
      <c r="P36" s="8"/>
      <c r="Q36" s="8" t="str">
        <f>VLOOKUP(A36,'[1]Master File'!$A:$J,10,0)</f>
        <v>24ABBCS9242B1ZN</v>
      </c>
      <c r="R36" s="8" t="str">
        <f>VLOOKUP(A36,'[1]Master File'!$A:$K,11,0)</f>
        <v>ABBCS9242B</v>
      </c>
      <c r="S36" s="9" t="s">
        <v>266</v>
      </c>
      <c r="T36" s="9" t="s">
        <v>267</v>
      </c>
      <c r="U36" s="9" t="s">
        <v>46</v>
      </c>
      <c r="V36" s="8">
        <f>VLOOKUP(A36,'[1]Master File'!$A:$N,14,0)</f>
        <v>0</v>
      </c>
      <c r="W36" s="9" t="s">
        <v>268</v>
      </c>
      <c r="X36" s="12">
        <v>9428</v>
      </c>
      <c r="Y36" s="12" t="s">
        <v>226</v>
      </c>
      <c r="Z36" s="12">
        <v>56186</v>
      </c>
      <c r="AA36" s="12" t="s">
        <v>141</v>
      </c>
      <c r="AB36" s="12" t="s">
        <v>49</v>
      </c>
      <c r="AC36" s="12" t="s">
        <v>269</v>
      </c>
      <c r="AD36" s="12" t="s">
        <v>270</v>
      </c>
      <c r="AE36" s="12" t="s">
        <v>52</v>
      </c>
      <c r="AF36" s="8"/>
      <c r="AG36" s="11" t="str">
        <f t="shared" si="0"/>
        <v>5,Pankaja Bunglows,Dolphin Circle,Naroda,AhmedabadAhmedabadAhmedabad</v>
      </c>
      <c r="AI36" s="11" t="str">
        <f>VLOOKUP(A36,[2]Sheet1!$D:$F,3,0)</f>
        <v>Soham Solar Solution Pvt. Ltd.</v>
      </c>
      <c r="AJ36" s="11">
        <f>VLOOKUP(A36,'[3]Final summary'!$E:$AH,29,0)</f>
        <v>600</v>
      </c>
    </row>
    <row r="37" spans="1:36" s="11" customFormat="1" ht="28.5" customHeight="1" x14ac:dyDescent="0.2">
      <c r="A37" s="8" t="s">
        <v>271</v>
      </c>
      <c r="B37" s="8">
        <v>36</v>
      </c>
      <c r="C37" s="8" t="str">
        <f>VLOOKUP(A37,'[1]Master File'!$A:$D,4,0)</f>
        <v>YELLOWFELLOW ENERGIES LLP</v>
      </c>
      <c r="D37" s="8" t="s">
        <v>141</v>
      </c>
      <c r="E37" s="9" t="s">
        <v>272</v>
      </c>
      <c r="F37" s="9" t="s">
        <v>73</v>
      </c>
      <c r="G37" s="8" t="str">
        <f>VLOOKUP(A37,'[1]Master File'!$A:$E,5,0)</f>
        <v>B-204 Amrakunj Appartment,</v>
      </c>
      <c r="H37" s="8" t="str">
        <f>VLOOKUP(A37,'[1]Master File'!$A:$F,6,0)</f>
        <v>Opp. Tejas Vidyalaya, Ellora park</v>
      </c>
      <c r="I37" s="8" t="str">
        <f>VLOOKUP(A37,'[1]Master File'!$A:$G,7,0)</f>
        <v>VADODARA</v>
      </c>
      <c r="J37" s="8" t="str">
        <f>VLOOKUP(A37,'[1]Master File'!$A:$H,8,0)</f>
        <v>VADODARA</v>
      </c>
      <c r="K37" s="8">
        <f>VLOOKUP(A37,'[1]Master File'!$A:$I,9,0)</f>
        <v>390023</v>
      </c>
      <c r="L37" s="9" t="s">
        <v>42</v>
      </c>
      <c r="M37" s="9">
        <v>9023729711</v>
      </c>
      <c r="N37" s="13">
        <v>8866227339</v>
      </c>
      <c r="O37" s="8" t="str">
        <f>VLOOKUP(A37,'[1]Master File'!$A:$L,12,0)</f>
        <v>viraj@yellowfellow.in</v>
      </c>
      <c r="P37" s="8"/>
      <c r="Q37" s="8" t="str">
        <f>VLOOKUP(A37,'[1]Master File'!$A:$J,10,0)</f>
        <v>24AACFY0764D1ZF</v>
      </c>
      <c r="R37" s="8" t="str">
        <f>VLOOKUP(A37,'[1]Master File'!$A:$K,11,0)</f>
        <v>AACFY0764D</v>
      </c>
      <c r="S37" s="9" t="s">
        <v>273</v>
      </c>
      <c r="T37" s="9" t="s">
        <v>274</v>
      </c>
      <c r="U37" s="9" t="s">
        <v>78</v>
      </c>
      <c r="V37" s="8" t="str">
        <f>VLOOKUP(A37,'[1]Master File'!$A:$N,14,0)</f>
        <v>SRT-PG-A-152</v>
      </c>
      <c r="W37" s="9" t="s">
        <v>275</v>
      </c>
      <c r="X37" s="12">
        <v>9107</v>
      </c>
      <c r="Y37" s="12" t="s">
        <v>226</v>
      </c>
      <c r="Z37" s="12" t="s">
        <v>95</v>
      </c>
      <c r="AA37" s="12"/>
      <c r="AB37" s="12" t="s">
        <v>49</v>
      </c>
      <c r="AC37" s="12" t="s">
        <v>276</v>
      </c>
      <c r="AD37" s="12" t="s">
        <v>118</v>
      </c>
      <c r="AE37" s="12" t="s">
        <v>81</v>
      </c>
      <c r="AF37" s="8"/>
      <c r="AG37" s="11" t="str">
        <f t="shared" si="0"/>
        <v>B-204 Amrakunj Appartment,Opp. Tejas Vidyalaya, Ellora parkVADODARAVADODARA</v>
      </c>
      <c r="AI37" s="11" t="str">
        <f>VLOOKUP(A37,[2]Sheet1!$D:$F,3,0)</f>
        <v>Yellowfellow Energies Llp</v>
      </c>
      <c r="AJ37" s="11">
        <f>VLOOKUP(A37,'[3]Final summary'!$E:$AH,29,0)</f>
        <v>6000</v>
      </c>
    </row>
    <row r="38" spans="1:36" s="11" customFormat="1" ht="28.5" customHeight="1" x14ac:dyDescent="0.2">
      <c r="A38" s="8" t="s">
        <v>277</v>
      </c>
      <c r="B38" s="7">
        <v>37</v>
      </c>
      <c r="C38" s="8" t="str">
        <f>VLOOKUP(A38,'[1]Master File'!$A:$D,4,0)</f>
        <v>NRG Technologists Pvt Ltd</v>
      </c>
      <c r="D38" s="8" t="s">
        <v>141</v>
      </c>
      <c r="E38" s="9" t="s">
        <v>278</v>
      </c>
      <c r="F38" s="9" t="s">
        <v>64</v>
      </c>
      <c r="G38" s="8" t="str">
        <f>VLOOKUP(A38,'[1]Master File'!$A:$E,5,0)</f>
        <v xml:space="preserve">989/6 GIDC </v>
      </c>
      <c r="H38" s="8" t="str">
        <f>VLOOKUP(A38,'[1]Master File'!$A:$F,6,0)</f>
        <v xml:space="preserve">Makarpura </v>
      </c>
      <c r="I38" s="8" t="str">
        <f>VLOOKUP(A38,'[1]Master File'!$A:$G,7,0)</f>
        <v xml:space="preserve"> Vadodara-390010</v>
      </c>
      <c r="J38" s="8" t="str">
        <f>VLOOKUP(A38,'[1]Master File'!$A:$H,8,0)</f>
        <v>VADODARA</v>
      </c>
      <c r="K38" s="8">
        <f>VLOOKUP(A38,'[1]Master File'!$A:$I,9,0)</f>
        <v>390010</v>
      </c>
      <c r="L38" s="9" t="s">
        <v>42</v>
      </c>
      <c r="M38" s="13">
        <v>9824652624</v>
      </c>
      <c r="N38" s="13">
        <v>9824652624</v>
      </c>
      <c r="O38" s="8" t="str">
        <f>VLOOKUP(A38,'[1]Master File'!$A:$L,12,0)</f>
        <v>sales@nrgtechnologists.com</v>
      </c>
      <c r="P38" s="8"/>
      <c r="Q38" s="8" t="str">
        <f>VLOOKUP(A38,'[1]Master File'!$A:$J,10,0)</f>
        <v>24AABCN8993K1ZV</v>
      </c>
      <c r="R38" s="8" t="str">
        <f>VLOOKUP(A38,'[1]Master File'!$A:$K,11,0)</f>
        <v>AABCN8993K</v>
      </c>
      <c r="S38" s="9" t="s">
        <v>279</v>
      </c>
      <c r="T38" s="9" t="s">
        <v>280</v>
      </c>
      <c r="U38" s="9" t="s">
        <v>78</v>
      </c>
      <c r="V38" s="8" t="str">
        <f>VLOOKUP(A38,'[1]Master File'!$A:$N,14,0)</f>
        <v>SRT-PG-A-330</v>
      </c>
      <c r="W38" s="9" t="s">
        <v>281</v>
      </c>
      <c r="X38" s="12">
        <v>8981</v>
      </c>
      <c r="Y38" s="12" t="s">
        <v>226</v>
      </c>
      <c r="Z38" s="12" t="s">
        <v>95</v>
      </c>
      <c r="AA38" s="12"/>
      <c r="AB38" s="12" t="s">
        <v>49</v>
      </c>
      <c r="AC38" s="12" t="s">
        <v>282</v>
      </c>
      <c r="AD38" s="12" t="s">
        <v>283</v>
      </c>
      <c r="AE38" s="12" t="s">
        <v>81</v>
      </c>
      <c r="AF38" s="8"/>
      <c r="AG38" s="11" t="str">
        <f t="shared" si="0"/>
        <v>989/6 GIDC Makarpura  Vadodara-390010VADODARA</v>
      </c>
      <c r="AI38" s="11" t="str">
        <f>VLOOKUP(A38,[2]Sheet1!$D:$F,3,0)</f>
        <v>Nrg Technologists Pvt Ltd</v>
      </c>
      <c r="AJ38" s="11">
        <f>VLOOKUP(A38,'[3]Final summary'!$E:$AH,29,0)</f>
        <v>1000</v>
      </c>
    </row>
    <row r="39" spans="1:36" s="11" customFormat="1" ht="28.5" customHeight="1" x14ac:dyDescent="0.2">
      <c r="A39" s="8" t="s">
        <v>284</v>
      </c>
      <c r="B39" s="8">
        <v>38</v>
      </c>
      <c r="C39" s="8" t="str">
        <f>VLOOKUP(A39,'[1]Master File'!$A:$D,4,0)</f>
        <v>CEYONE SOLAR</v>
      </c>
      <c r="D39" s="8" t="s">
        <v>141</v>
      </c>
      <c r="E39" s="9" t="s">
        <v>285</v>
      </c>
      <c r="F39" s="9" t="s">
        <v>64</v>
      </c>
      <c r="G39" s="8" t="str">
        <f>VLOOKUP(A39,'[1]Master File'!$A:$E,5,0)</f>
        <v>20/1 KAILSAH ESTSTE 3 OPP AMC GARDEN</v>
      </c>
      <c r="H39" s="8" t="str">
        <f>VLOOKUP(A39,'[1]Master File'!$A:$F,6,0)</f>
        <v xml:space="preserve"> VIRATNAGAR ODHAV</v>
      </c>
      <c r="I39" s="8" t="str">
        <f>VLOOKUP(A39,'[1]Master File'!$A:$G,7,0)</f>
        <v>AHMEDABAD</v>
      </c>
      <c r="J39" s="8" t="str">
        <f>VLOOKUP(A39,'[1]Master File'!$A:$H,8,0)</f>
        <v>AHMEDABAD</v>
      </c>
      <c r="K39" s="8">
        <f>VLOOKUP(A39,'[1]Master File'!$A:$I,9,0)</f>
        <v>382415</v>
      </c>
      <c r="L39" s="9" t="s">
        <v>42</v>
      </c>
      <c r="M39" s="13" t="s">
        <v>286</v>
      </c>
      <c r="N39" s="9">
        <v>7984394778</v>
      </c>
      <c r="O39" s="8" t="str">
        <f>VLOOKUP(A39,'[1]Master File'!$A:$L,12,0)</f>
        <v>ceyonesolar@gmail.com</v>
      </c>
      <c r="P39" s="8"/>
      <c r="Q39" s="8" t="str">
        <f>VLOOKUP(A39,'[1]Master File'!$A:$J,10,0)</f>
        <v>24AHVPH5340N1ZV</v>
      </c>
      <c r="R39" s="8" t="str">
        <f>VLOOKUP(A39,'[1]Master File'!$A:$K,11,0)</f>
        <v>AHVPH5340N</v>
      </c>
      <c r="S39" s="9" t="s">
        <v>287</v>
      </c>
      <c r="T39" s="9" t="s">
        <v>288</v>
      </c>
      <c r="U39" s="9" t="s">
        <v>78</v>
      </c>
      <c r="V39" s="8" t="str">
        <f>VLOOKUP(A39,'[1]Master File'!$A:$N,14,0)</f>
        <v>SRT-PG-A-005</v>
      </c>
      <c r="W39" s="9" t="s">
        <v>289</v>
      </c>
      <c r="X39" s="12">
        <v>8976</v>
      </c>
      <c r="Y39" s="12" t="s">
        <v>226</v>
      </c>
      <c r="Z39" s="12" t="s">
        <v>95</v>
      </c>
      <c r="AA39" s="12"/>
      <c r="AB39" s="12" t="s">
        <v>70</v>
      </c>
      <c r="AC39" s="12">
        <v>56222</v>
      </c>
      <c r="AD39" s="12" t="s">
        <v>141</v>
      </c>
      <c r="AE39" s="12" t="s">
        <v>81</v>
      </c>
      <c r="AF39" s="8"/>
      <c r="AG39" s="11" t="str">
        <f t="shared" si="0"/>
        <v>20/1 KAILSAH ESTSTE 3 OPP AMC GARDEN VIRATNAGAR ODHAVAHMEDABADAHMEDABAD</v>
      </c>
      <c r="AI39" s="11" t="str">
        <f>VLOOKUP(A39,[2]Sheet1!$D:$F,3,0)</f>
        <v>Ceyone Solar</v>
      </c>
      <c r="AJ39" s="11">
        <f>VLOOKUP(A39,'[3]Final summary'!$E:$AH,29,0)</f>
        <v>550</v>
      </c>
    </row>
    <row r="40" spans="1:36" s="11" customFormat="1" ht="28.5" customHeight="1" x14ac:dyDescent="0.2">
      <c r="A40" s="8" t="s">
        <v>290</v>
      </c>
      <c r="B40" s="7">
        <v>39</v>
      </c>
      <c r="C40" s="8" t="str">
        <f>VLOOKUP(A40,'[1]Master File'!$A:$D,4,0)</f>
        <v>Amul Enterprise</v>
      </c>
      <c r="D40" s="8" t="s">
        <v>141</v>
      </c>
      <c r="E40" s="9" t="s">
        <v>291</v>
      </c>
      <c r="F40" s="9" t="s">
        <v>90</v>
      </c>
      <c r="G40" s="8" t="str">
        <f>VLOOKUP(A40,'[1]Master File'!$A:$E,5,0)</f>
        <v>Nr.R.J. Agro And Co.</v>
      </c>
      <c r="H40" s="8" t="str">
        <f>VLOOKUP(A40,'[1]Master File'!$A:$F,6,0)</f>
        <v>Jin para Main Road</v>
      </c>
      <c r="I40" s="8" t="str">
        <f>VLOOKUP(A40,'[1]Master File'!$A:$G,7,0)</f>
        <v>Wankaner Dist.Morbi</v>
      </c>
      <c r="J40" s="8" t="str">
        <f>VLOOKUP(A40,'[1]Master File'!$A:$H,8,0)</f>
        <v>Morbi</v>
      </c>
      <c r="K40" s="8">
        <f>VLOOKUP(A40,'[1]Master File'!$A:$I,9,0)</f>
        <v>363621</v>
      </c>
      <c r="L40" s="9" t="s">
        <v>42</v>
      </c>
      <c r="M40" s="9">
        <v>9898618448</v>
      </c>
      <c r="N40" s="9">
        <v>9898618448</v>
      </c>
      <c r="O40" s="8" t="str">
        <f>VLOOKUP(A40,'[1]Master File'!$A:$L,12,0)</f>
        <v>amulenterprise92@gmail.com</v>
      </c>
      <c r="P40" s="8"/>
      <c r="Q40" s="8" t="str">
        <f>VLOOKUP(A40,'[1]Master File'!$A:$J,10,0)</f>
        <v>24ALMPB2691M1ZV</v>
      </c>
      <c r="R40" s="8" t="str">
        <f>VLOOKUP(A40,'[1]Master File'!$A:$K,11,0)</f>
        <v>ALMPB2691M</v>
      </c>
      <c r="S40" s="9" t="s">
        <v>292</v>
      </c>
      <c r="T40" s="9" t="s">
        <v>293</v>
      </c>
      <c r="U40" s="9" t="s">
        <v>46</v>
      </c>
      <c r="V40" s="8">
        <f>VLOOKUP(A40,'[1]Master File'!$A:$N,14,0)</f>
        <v>0</v>
      </c>
      <c r="W40" s="9" t="s">
        <v>294</v>
      </c>
      <c r="X40" s="12">
        <v>9135</v>
      </c>
      <c r="Y40" s="12" t="s">
        <v>226</v>
      </c>
      <c r="Z40" s="12">
        <v>56223</v>
      </c>
      <c r="AA40" s="12" t="s">
        <v>141</v>
      </c>
      <c r="AB40" s="12" t="s">
        <v>70</v>
      </c>
      <c r="AC40" s="12">
        <v>56224</v>
      </c>
      <c r="AD40" s="12" t="s">
        <v>141</v>
      </c>
      <c r="AE40" s="12" t="s">
        <v>52</v>
      </c>
      <c r="AF40" s="8"/>
      <c r="AG40" s="11" t="str">
        <f t="shared" si="0"/>
        <v>Nr.R.J. Agro And Co.Jin para Main RoadWankaner Dist.MorbiMorbi</v>
      </c>
      <c r="AI40" s="11" t="str">
        <f>VLOOKUP(A40,[2]Sheet1!$D:$F,3,0)</f>
        <v>Amul Enterprise</v>
      </c>
      <c r="AJ40" s="11">
        <f>VLOOKUP(A40,'[3]Final summary'!$E:$AH,29,0)</f>
        <v>50</v>
      </c>
    </row>
    <row r="41" spans="1:36" s="11" customFormat="1" ht="28.5" customHeight="1" x14ac:dyDescent="0.2">
      <c r="A41" s="8" t="s">
        <v>295</v>
      </c>
      <c r="B41" s="8">
        <v>40</v>
      </c>
      <c r="C41" s="8" t="str">
        <f>VLOOKUP(A41,'[1]Master File'!$A:$D,4,0)</f>
        <v>Aai Shree Khodiyar Fabrication</v>
      </c>
      <c r="D41" s="8" t="s">
        <v>141</v>
      </c>
      <c r="E41" s="9" t="s">
        <v>296</v>
      </c>
      <c r="F41" s="9" t="s">
        <v>90</v>
      </c>
      <c r="G41" s="8" t="str">
        <f>VLOOKUP(A41,'[1]Master File'!$A:$E,5,0)</f>
        <v>PLOT-2064, KISHAN GATE ROAD,</v>
      </c>
      <c r="H41" s="8" t="str">
        <f>VLOOKUP(A41,'[1]Master File'!$A:$F,6,0)</f>
        <v>GIDC METODA,KALAVAD ROAD</v>
      </c>
      <c r="I41" s="8" t="str">
        <f>VLOOKUP(A41,'[1]Master File'!$A:$G,7,0)</f>
        <v>B/H KADVANI FORGE, RAJKOT</v>
      </c>
      <c r="J41" s="8" t="str">
        <f>VLOOKUP(A41,'[1]Master File'!$A:$H,8,0)</f>
        <v>RAJKOT</v>
      </c>
      <c r="K41" s="8">
        <f>VLOOKUP(A41,'[1]Master File'!$A:$I,9,0)</f>
        <v>3600021</v>
      </c>
      <c r="L41" s="9" t="s">
        <v>42</v>
      </c>
      <c r="M41" s="13">
        <v>9725001682</v>
      </c>
      <c r="N41" s="13">
        <v>9825892327</v>
      </c>
      <c r="O41" s="8" t="str">
        <f>VLOOKUP(A41,'[1]Master File'!$A:$L,12,0)</f>
        <v>mansukhbkotadiya@gmail.com</v>
      </c>
      <c r="P41" s="8"/>
      <c r="Q41" s="8" t="str">
        <f>VLOOKUP(A41,'[1]Master File'!$A:$J,10,0)</f>
        <v>24ARQPK1405L1ZQ</v>
      </c>
      <c r="R41" s="8" t="str">
        <f>VLOOKUP(A41,'[1]Master File'!$A:$K,11,0)</f>
        <v>ARQPK1405L</v>
      </c>
      <c r="S41" s="9" t="s">
        <v>297</v>
      </c>
      <c r="T41" s="9" t="s">
        <v>298</v>
      </c>
      <c r="U41" s="9" t="s">
        <v>46</v>
      </c>
      <c r="V41" s="8">
        <f>VLOOKUP(A41,'[1]Master File'!$A:$N,14,0)</f>
        <v>0</v>
      </c>
      <c r="W41" s="9" t="s">
        <v>299</v>
      </c>
      <c r="X41" s="12">
        <v>9395</v>
      </c>
      <c r="Y41" s="12" t="s">
        <v>226</v>
      </c>
      <c r="Z41" s="12">
        <v>56184</v>
      </c>
      <c r="AA41" s="12" t="s">
        <v>141</v>
      </c>
      <c r="AB41" s="12" t="s">
        <v>70</v>
      </c>
      <c r="AC41" s="12">
        <v>56185</v>
      </c>
      <c r="AD41" s="12" t="s">
        <v>141</v>
      </c>
      <c r="AE41" s="12" t="s">
        <v>52</v>
      </c>
      <c r="AF41" s="8"/>
      <c r="AG41" s="11" t="str">
        <f t="shared" si="0"/>
        <v>PLOT-2064, KISHAN GATE ROAD,GIDC METODA,KALAVAD ROADB/H KADVANI FORGE, RAJKOTRAJKOT</v>
      </c>
      <c r="AI41" s="11" t="str">
        <f>VLOOKUP(A41,[2]Sheet1!$D:$F,3,0)</f>
        <v>Aai Shree Khodiyar Fabrication</v>
      </c>
      <c r="AJ41" s="11">
        <f>VLOOKUP(A41,'[3]Final summary'!$E:$AH,29,0)</f>
        <v>650</v>
      </c>
    </row>
    <row r="42" spans="1:36" s="11" customFormat="1" ht="28.5" customHeight="1" x14ac:dyDescent="0.2">
      <c r="A42" s="8" t="s">
        <v>300</v>
      </c>
      <c r="B42" s="7">
        <v>41</v>
      </c>
      <c r="C42" s="8" t="str">
        <f>VLOOKUP(A42,'[1]Master File'!$A:$D,4,0)</f>
        <v>POWER HOUSE CORPORATION</v>
      </c>
      <c r="D42" s="8" t="s">
        <v>141</v>
      </c>
      <c r="E42" s="9" t="s">
        <v>301</v>
      </c>
      <c r="F42" s="9" t="s">
        <v>90</v>
      </c>
      <c r="G42" s="8" t="str">
        <f>VLOOKUP(A42,'[1]Master File'!$A:$E,5,0)</f>
        <v>B/401/Jasans Residency,Near Shreeji Park,</v>
      </c>
      <c r="H42" s="8" t="str">
        <f>VLOOKUP(A42,'[1]Master File'!$A:$F,6,0)</f>
        <v>Behind Nutan School,New Sama</v>
      </c>
      <c r="I42" s="8" t="str">
        <f>VLOOKUP(A42,'[1]Master File'!$A:$G,7,0)</f>
        <v>Vadodara</v>
      </c>
      <c r="J42" s="8" t="str">
        <f>VLOOKUP(A42,'[1]Master File'!$A:$H,8,0)</f>
        <v>Vadodara</v>
      </c>
      <c r="K42" s="8">
        <f>VLOOKUP(A42,'[1]Master File'!$A:$I,9,0)</f>
        <v>390008</v>
      </c>
      <c r="L42" s="9" t="s">
        <v>42</v>
      </c>
      <c r="M42" s="9">
        <v>8866127827</v>
      </c>
      <c r="N42" s="13">
        <v>9727771606</v>
      </c>
      <c r="O42" s="8" t="str">
        <f>VLOOKUP(A42,'[1]Master File'!$A:$L,12,0)</f>
        <v>corporation.powerhouse@gmail.com</v>
      </c>
      <c r="P42" s="8"/>
      <c r="Q42" s="8" t="str">
        <f>VLOOKUP(A42,'[1]Master File'!$A:$J,10,0)</f>
        <v>24BUDPP7586G1Z8</v>
      </c>
      <c r="R42" s="8" t="str">
        <f>VLOOKUP(A42,'[1]Master File'!$A:$K,11,0)</f>
        <v>BUDPP7586G</v>
      </c>
      <c r="S42" s="9" t="s">
        <v>302</v>
      </c>
      <c r="T42" s="9" t="s">
        <v>303</v>
      </c>
      <c r="U42" s="9" t="s">
        <v>46</v>
      </c>
      <c r="V42" s="8">
        <f>VLOOKUP(A42,'[1]Master File'!$A:$N,14,0)</f>
        <v>0</v>
      </c>
      <c r="W42" s="9" t="s">
        <v>304</v>
      </c>
      <c r="X42" s="12">
        <v>9329</v>
      </c>
      <c r="Y42" s="12" t="s">
        <v>226</v>
      </c>
      <c r="Z42" s="12">
        <v>56225</v>
      </c>
      <c r="AA42" s="12" t="s">
        <v>141</v>
      </c>
      <c r="AB42" s="12" t="s">
        <v>70</v>
      </c>
      <c r="AC42" s="12">
        <v>56226</v>
      </c>
      <c r="AD42" s="12" t="s">
        <v>141</v>
      </c>
      <c r="AE42" s="12" t="s">
        <v>52</v>
      </c>
      <c r="AF42" s="8"/>
      <c r="AG42" s="11" t="str">
        <f t="shared" si="0"/>
        <v>B/401/Jasans Residency,Near Shreeji Park,Behind Nutan School,New SamaVadodaraVadodara</v>
      </c>
      <c r="AI42" s="11" t="str">
        <f>VLOOKUP(A42,[2]Sheet1!$D:$F,3,0)</f>
        <v>Power House Corporation</v>
      </c>
      <c r="AJ42" s="11">
        <f>VLOOKUP(A42,'[3]Final summary'!$E:$AH,29,0)</f>
        <v>300</v>
      </c>
    </row>
    <row r="43" spans="1:36" s="11" customFormat="1" ht="28.5" customHeight="1" x14ac:dyDescent="0.2">
      <c r="A43" s="8" t="s">
        <v>305</v>
      </c>
      <c r="B43" s="8">
        <v>42</v>
      </c>
      <c r="C43" s="8" t="str">
        <f>VLOOKUP(A43,'[1]Master File'!$A:$D,4,0)</f>
        <v>SHREE KHODIYAR SOLAR PVT LTD</v>
      </c>
      <c r="D43" s="8" t="s">
        <v>141</v>
      </c>
      <c r="E43" s="9" t="s">
        <v>306</v>
      </c>
      <c r="F43" s="9" t="s">
        <v>64</v>
      </c>
      <c r="G43" s="8" t="str">
        <f>VLOOKUP(A43,'[1]Master File'!$A:$E,5,0)</f>
        <v xml:space="preserve">Plot No 3 First Floor Ram Nagar </v>
      </c>
      <c r="H43" s="8" t="str">
        <f>VLOOKUP(A43,'[1]Master File'!$A:$F,6,0)</f>
        <v xml:space="preserve"> Kothariya Service Road Near Hudco Chokdi</v>
      </c>
      <c r="I43" s="8" t="str">
        <f>VLOOKUP(A43,'[1]Master File'!$A:$G,7,0)</f>
        <v xml:space="preserve"> Rajkot -360 002</v>
      </c>
      <c r="J43" s="8" t="str">
        <f>VLOOKUP(A43,'[1]Master File'!$A:$H,8,0)</f>
        <v>RAJKOT</v>
      </c>
      <c r="K43" s="8">
        <f>VLOOKUP(A43,'[1]Master File'!$A:$I,9,0)</f>
        <v>360002</v>
      </c>
      <c r="L43" s="9" t="s">
        <v>42</v>
      </c>
      <c r="M43" s="13">
        <v>9825820612</v>
      </c>
      <c r="N43" s="13">
        <v>9825820612</v>
      </c>
      <c r="O43" s="8" t="str">
        <f>VLOOKUP(A43,'[1]Master File'!$A:$L,12,0)</f>
        <v>Sk.solar@yahoo.com</v>
      </c>
      <c r="P43" s="8"/>
      <c r="Q43" s="8" t="str">
        <f>VLOOKUP(A43,'[1]Master File'!$A:$J,10,0)</f>
        <v>24AAUCS6881L1ZE</v>
      </c>
      <c r="R43" s="8" t="str">
        <f>VLOOKUP(A43,'[1]Master File'!$A:$K,11,0)</f>
        <v>AAUCS6881L</v>
      </c>
      <c r="S43" s="9" t="s">
        <v>307</v>
      </c>
      <c r="T43" s="9" t="s">
        <v>180</v>
      </c>
      <c r="U43" s="9" t="s">
        <v>46</v>
      </c>
      <c r="V43" s="8" t="str">
        <f>VLOOKUP(A43,'[1]Master File'!$A:$N,14,0)</f>
        <v>SRT-PG-B-277</v>
      </c>
      <c r="W43" s="9" t="s">
        <v>308</v>
      </c>
      <c r="X43" s="12">
        <v>9268</v>
      </c>
      <c r="Y43" s="12" t="s">
        <v>226</v>
      </c>
      <c r="Z43" s="12" t="s">
        <v>95</v>
      </c>
      <c r="AA43" s="12"/>
      <c r="AB43" s="12" t="s">
        <v>70</v>
      </c>
      <c r="AC43" s="12">
        <v>56218</v>
      </c>
      <c r="AD43" s="12" t="s">
        <v>141</v>
      </c>
      <c r="AE43" s="12" t="s">
        <v>52</v>
      </c>
      <c r="AF43" s="8"/>
      <c r="AG43" s="11" t="str">
        <f t="shared" si="0"/>
        <v>Plot No 3 First Floor Ram Nagar  Kothariya Service Road Near Hudco Chokdi Rajkot -360 002RAJKOT</v>
      </c>
      <c r="AI43" s="11" t="str">
        <f>VLOOKUP(A43,[2]Sheet1!$D:$F,3,0)</f>
        <v>Shree Khodiyar Solar Pvt Ltd</v>
      </c>
      <c r="AJ43" s="11">
        <f>VLOOKUP(A43,'[3]Final summary'!$E:$AH,29,0)</f>
        <v>800</v>
      </c>
    </row>
    <row r="44" spans="1:36" s="11" customFormat="1" ht="28.5" customHeight="1" x14ac:dyDescent="0.2">
      <c r="A44" s="8" t="s">
        <v>309</v>
      </c>
      <c r="B44" s="7">
        <v>43</v>
      </c>
      <c r="C44" s="8" t="str">
        <f>VLOOKUP(A44,'[1]Master File'!$A:$D,4,0)</f>
        <v>ELEC POWER</v>
      </c>
      <c r="D44" s="8" t="s">
        <v>141</v>
      </c>
      <c r="E44" s="9" t="s">
        <v>310</v>
      </c>
      <c r="F44" s="9" t="s">
        <v>73</v>
      </c>
      <c r="G44" s="8" t="str">
        <f>VLOOKUP(A44,'[1]Master File'!$A:$E,5,0)</f>
        <v xml:space="preserve">2037 WESTFIELD SHOPPING </v>
      </c>
      <c r="H44" s="8" t="str">
        <f>VLOOKUP(A44,'[1]Master File'!$A:$F,6,0)</f>
        <v>GHOD-DOD ROAD</v>
      </c>
      <c r="I44" s="8" t="str">
        <f>VLOOKUP(A44,'[1]Master File'!$A:$G,7,0)</f>
        <v xml:space="preserve"> SURAT-395001</v>
      </c>
      <c r="J44" s="8" t="str">
        <f>VLOOKUP(A44,'[1]Master File'!$A:$H,8,0)</f>
        <v>SURAT</v>
      </c>
      <c r="K44" s="8">
        <f>VLOOKUP(A44,'[1]Master File'!$A:$I,9,0)</f>
        <v>395001</v>
      </c>
      <c r="L44" s="9" t="s">
        <v>42</v>
      </c>
      <c r="M44" s="13">
        <v>9033963362</v>
      </c>
      <c r="N44" s="13">
        <v>9979464896</v>
      </c>
      <c r="O44" s="8" t="str">
        <f>VLOOKUP(A44,'[1]Master File'!$A:$L,12,0)</f>
        <v>elec.power9@gmail.com</v>
      </c>
      <c r="P44" s="8"/>
      <c r="Q44" s="8" t="str">
        <f>VLOOKUP(A44,'[1]Master File'!$A:$J,10,0)</f>
        <v>24AAGFE0265K1ZK</v>
      </c>
      <c r="R44" s="8" t="str">
        <f>VLOOKUP(A44,'[1]Master File'!$A:$K,11,0)</f>
        <v>AAGFE0265K</v>
      </c>
      <c r="S44" s="9" t="s">
        <v>311</v>
      </c>
      <c r="T44" s="9" t="s">
        <v>312</v>
      </c>
      <c r="U44" s="9" t="s">
        <v>46</v>
      </c>
      <c r="V44" s="8" t="str">
        <f>VLOOKUP(A44,'[1]Master File'!$A:$N,14,0)</f>
        <v>SRT-PG-B-062</v>
      </c>
      <c r="W44" s="9" t="s">
        <v>313</v>
      </c>
      <c r="X44" s="12">
        <v>9191</v>
      </c>
      <c r="Y44" s="12" t="s">
        <v>226</v>
      </c>
      <c r="Z44" s="12" t="s">
        <v>95</v>
      </c>
      <c r="AA44" s="12"/>
      <c r="AB44" s="12" t="s">
        <v>70</v>
      </c>
      <c r="AC44" s="12">
        <v>56171</v>
      </c>
      <c r="AD44" s="12" t="s">
        <v>141</v>
      </c>
      <c r="AE44" s="12" t="s">
        <v>52</v>
      </c>
      <c r="AF44" s="8"/>
      <c r="AG44" s="11" t="str">
        <f t="shared" si="0"/>
        <v>2037 WESTFIELD SHOPPING GHOD-DOD ROAD SURAT-395001SURAT</v>
      </c>
      <c r="AI44" s="11" t="str">
        <f>VLOOKUP(A44,[2]Sheet1!$D:$F,3,0)</f>
        <v>Elec Power</v>
      </c>
      <c r="AJ44" s="11">
        <f>VLOOKUP(A44,'[3]Final summary'!$E:$AH,29,0)</f>
        <v>1000</v>
      </c>
    </row>
    <row r="45" spans="1:36" s="11" customFormat="1" ht="28.5" customHeight="1" x14ac:dyDescent="0.2">
      <c r="A45" s="8" t="s">
        <v>314</v>
      </c>
      <c r="B45" s="8">
        <v>44</v>
      </c>
      <c r="C45" s="8" t="str">
        <f>VLOOKUP(A45,'[1]Master File'!$A:$D,4,0)</f>
        <v>ALFA SOLAR ENERGY</v>
      </c>
      <c r="D45" s="8" t="s">
        <v>141</v>
      </c>
      <c r="E45" s="9" t="s">
        <v>315</v>
      </c>
      <c r="F45" s="9" t="s">
        <v>90</v>
      </c>
      <c r="G45" s="8" t="str">
        <f>VLOOKUP(A45,'[1]Master File'!$A:$E,5,0)</f>
        <v>Jetpur Road, Near Sandhiya Pool</v>
      </c>
      <c r="H45" s="8" t="str">
        <f>VLOOKUP(A45,'[1]Master File'!$A:$F,6,0)</f>
        <v>Gondal</v>
      </c>
      <c r="I45" s="8" t="str">
        <f>VLOOKUP(A45,'[1]Master File'!$A:$G,7,0)</f>
        <v>Gondal</v>
      </c>
      <c r="J45" s="8" t="str">
        <f>VLOOKUP(A45,'[1]Master File'!$A:$H,8,0)</f>
        <v>Gondal</v>
      </c>
      <c r="K45" s="8">
        <f>VLOOKUP(A45,'[1]Master File'!$A:$I,9,0)</f>
        <v>360311</v>
      </c>
      <c r="L45" s="9" t="s">
        <v>42</v>
      </c>
      <c r="M45" s="13">
        <v>9825374250</v>
      </c>
      <c r="N45" s="13">
        <v>9825374250</v>
      </c>
      <c r="O45" s="8" t="str">
        <f>VLOOKUP(A45,'[1]Master File'!$A:$L,12,0)</f>
        <v>alfasolarenergy2020@gmail.com</v>
      </c>
      <c r="P45" s="8"/>
      <c r="Q45" s="8" t="str">
        <f>VLOOKUP(A45,'[1]Master File'!$A:$J,10,0)</f>
        <v>24AKWPP2921P1ZE</v>
      </c>
      <c r="R45" s="8" t="str">
        <f>VLOOKUP(A45,'[1]Master File'!$A:$K,11,0)</f>
        <v>AKWPP2921P</v>
      </c>
      <c r="S45" s="9" t="s">
        <v>316</v>
      </c>
      <c r="T45" s="9" t="s">
        <v>317</v>
      </c>
      <c r="U45" s="9" t="s">
        <v>46</v>
      </c>
      <c r="V45" s="8">
        <f>VLOOKUP(A45,'[1]Master File'!$A:$N,14,0)</f>
        <v>0</v>
      </c>
      <c r="W45" s="9" t="s">
        <v>318</v>
      </c>
      <c r="X45" s="12">
        <v>9131</v>
      </c>
      <c r="Y45" s="12" t="s">
        <v>226</v>
      </c>
      <c r="Z45" s="12">
        <v>56126</v>
      </c>
      <c r="AA45" s="12" t="s">
        <v>141</v>
      </c>
      <c r="AB45" s="12" t="s">
        <v>70</v>
      </c>
      <c r="AC45" s="12">
        <v>56217</v>
      </c>
      <c r="AD45" s="12" t="s">
        <v>141</v>
      </c>
      <c r="AE45" s="12" t="s">
        <v>52</v>
      </c>
      <c r="AF45" s="8"/>
      <c r="AG45" s="11" t="str">
        <f t="shared" si="0"/>
        <v>Jetpur Road, Near Sandhiya PoolGondalGondalGondal</v>
      </c>
      <c r="AI45" s="11" t="str">
        <f>VLOOKUP(A45,[2]Sheet1!$D:$F,3,0)</f>
        <v>Alfa Solar Energy</v>
      </c>
      <c r="AJ45" s="11">
        <f>VLOOKUP(A45,'[3]Final summary'!$E:$AH,29,0)</f>
        <v>1000</v>
      </c>
    </row>
    <row r="46" spans="1:36" s="11" customFormat="1" ht="28.5" customHeight="1" x14ac:dyDescent="0.2">
      <c r="A46" s="8" t="s">
        <v>319</v>
      </c>
      <c r="B46" s="7">
        <v>45</v>
      </c>
      <c r="C46" s="8" t="str">
        <f>VLOOKUP(A46,'[1]Master File'!$A:$D,4,0)</f>
        <v>GAJANAND ENERGY INFRA</v>
      </c>
      <c r="D46" s="8" t="s">
        <v>141</v>
      </c>
      <c r="E46" s="9" t="s">
        <v>320</v>
      </c>
      <c r="F46" s="9" t="s">
        <v>73</v>
      </c>
      <c r="G46" s="8" t="str">
        <f>VLOOKUP(A46,'[1]Master File'!$A:$E,5,0)</f>
        <v>11/1/201 GF Dharti Avnue Shooping Center,Modhera Road,</v>
      </c>
      <c r="H46" s="8" t="str">
        <f>VLOOKUP(A46,'[1]Master File'!$A:$F,6,0)</f>
        <v>Mehsana</v>
      </c>
      <c r="I46" s="8" t="str">
        <f>VLOOKUP(A46,'[1]Master File'!$A:$G,7,0)</f>
        <v>Mehsana</v>
      </c>
      <c r="J46" s="8" t="str">
        <f>VLOOKUP(A46,'[1]Master File'!$A:$H,8,0)</f>
        <v>Mehsana</v>
      </c>
      <c r="K46" s="8">
        <f>VLOOKUP(A46,'[1]Master File'!$A:$I,9,0)</f>
        <v>384002</v>
      </c>
      <c r="L46" s="9" t="s">
        <v>42</v>
      </c>
      <c r="M46" s="9">
        <v>9023801658</v>
      </c>
      <c r="N46" s="9">
        <v>9825799047</v>
      </c>
      <c r="O46" s="8" t="str">
        <f>VLOOKUP(A46,'[1]Master File'!$A:$L,12,0)</f>
        <v>gajanandenergyinfra@gmail.com</v>
      </c>
      <c r="P46" s="8"/>
      <c r="Q46" s="8" t="str">
        <f>VLOOKUP(A46,'[1]Master File'!$A:$J,10,0)</f>
        <v>24AAQFG2375LZY</v>
      </c>
      <c r="R46" s="8" t="str">
        <f>VLOOKUP(A46,'[1]Master File'!$A:$K,11,0)</f>
        <v>AAQFG2375L</v>
      </c>
      <c r="S46" s="9" t="s">
        <v>321</v>
      </c>
      <c r="T46" s="9" t="s">
        <v>322</v>
      </c>
      <c r="U46" s="9" t="s">
        <v>46</v>
      </c>
      <c r="V46" s="8">
        <f>VLOOKUP(A46,'[1]Master File'!$A:$N,14,0)</f>
        <v>0</v>
      </c>
      <c r="W46" s="9" t="s">
        <v>323</v>
      </c>
      <c r="X46" s="12">
        <v>9208</v>
      </c>
      <c r="Y46" s="12" t="s">
        <v>226</v>
      </c>
      <c r="Z46" s="12">
        <v>56182</v>
      </c>
      <c r="AA46" s="12" t="s">
        <v>141</v>
      </c>
      <c r="AB46" s="12" t="s">
        <v>70</v>
      </c>
      <c r="AC46" s="12">
        <v>56183</v>
      </c>
      <c r="AD46" s="12" t="s">
        <v>141</v>
      </c>
      <c r="AE46" s="12" t="s">
        <v>52</v>
      </c>
      <c r="AF46" s="8"/>
      <c r="AG46" s="11" t="str">
        <f t="shared" si="0"/>
        <v>11/1/201 GF Dharti Avnue Shooping Center,Modhera Road,MehsanaMehsanaMehsana</v>
      </c>
      <c r="AI46" s="11" t="str">
        <f>VLOOKUP(A46,[2]Sheet1!$D:$F,3,0)</f>
        <v>Gajanand Energy Infra</v>
      </c>
      <c r="AJ46" s="11">
        <f>VLOOKUP(A46,'[3]Final summary'!$E:$AH,29,0)</f>
        <v>500</v>
      </c>
    </row>
    <row r="47" spans="1:36" s="11" customFormat="1" ht="28.5" customHeight="1" x14ac:dyDescent="0.2">
      <c r="A47" s="8" t="s">
        <v>324</v>
      </c>
      <c r="B47" s="8">
        <v>46</v>
      </c>
      <c r="C47" s="8" t="str">
        <f>VLOOKUP(A47,'[1]Master File'!$A:$D,4,0)</f>
        <v>yash corporation</v>
      </c>
      <c r="D47" s="8" t="s">
        <v>141</v>
      </c>
      <c r="E47" s="9" t="s">
        <v>325</v>
      </c>
      <c r="F47" s="9" t="s">
        <v>90</v>
      </c>
      <c r="G47" s="8" t="str">
        <f>VLOOKUP(A47,'[1]Master File'!$A:$E,5,0)</f>
        <v>2/B Balkrishna Shopping Centre</v>
      </c>
      <c r="H47" s="8" t="str">
        <f>VLOOKUP(A47,'[1]Master File'!$A:$F,6,0)</f>
        <v xml:space="preserve">Opp. ST Workshop </v>
      </c>
      <c r="I47" s="8" t="str">
        <f>VLOOKUP(A47,'[1]Master File'!$A:$G,7,0)</f>
        <v>Mehsana</v>
      </c>
      <c r="J47" s="8" t="str">
        <f>VLOOKUP(A47,'[1]Master File'!$A:$H,8,0)</f>
        <v>MEHSANA</v>
      </c>
      <c r="K47" s="8">
        <f>VLOOKUP(A47,'[1]Master File'!$A:$I,9,0)</f>
        <v>384002</v>
      </c>
      <c r="L47" s="9" t="s">
        <v>42</v>
      </c>
      <c r="M47" s="9">
        <v>9712952003</v>
      </c>
      <c r="N47" s="9">
        <v>9712952003</v>
      </c>
      <c r="O47" s="8" t="str">
        <f>VLOOKUP(A47,'[1]Master File'!$A:$L,12,0)</f>
        <v>yashcorp_ram@yahoo.com</v>
      </c>
      <c r="P47" s="8"/>
      <c r="Q47" s="8" t="str">
        <f>VLOOKUP(A47,'[1]Master File'!$A:$J,10,0)</f>
        <v>24AGWPP5734A1Z9</v>
      </c>
      <c r="R47" s="8" t="str">
        <f>VLOOKUP(A47,'[1]Master File'!$A:$K,11,0)</f>
        <v>AGWPP5734A</v>
      </c>
      <c r="S47" s="9" t="s">
        <v>326</v>
      </c>
      <c r="T47" s="9" t="s">
        <v>193</v>
      </c>
      <c r="U47" s="9" t="s">
        <v>46</v>
      </c>
      <c r="V47" s="8">
        <f>VLOOKUP(A47,'[1]Master File'!$A:$N,14,0)</f>
        <v>0</v>
      </c>
      <c r="W47" s="9" t="s">
        <v>327</v>
      </c>
      <c r="X47" s="12">
        <v>9490</v>
      </c>
      <c r="Y47" s="12" t="s">
        <v>226</v>
      </c>
      <c r="Z47" s="12">
        <v>56181</v>
      </c>
      <c r="AA47" s="12" t="s">
        <v>141</v>
      </c>
      <c r="AB47" s="12" t="s">
        <v>49</v>
      </c>
      <c r="AC47" s="12" t="s">
        <v>328</v>
      </c>
      <c r="AD47" s="12" t="s">
        <v>157</v>
      </c>
      <c r="AE47" s="12" t="s">
        <v>52</v>
      </c>
      <c r="AF47" s="8"/>
      <c r="AG47" s="11" t="str">
        <f t="shared" si="0"/>
        <v>2/B Balkrishna Shopping CentreOpp. ST Workshop MehsanaMEHSANA</v>
      </c>
      <c r="AI47" s="11" t="str">
        <f>VLOOKUP(A47,[2]Sheet1!$D:$F,3,0)</f>
        <v>Yash Corporation</v>
      </c>
      <c r="AJ47" s="11">
        <f>VLOOKUP(A47,'[3]Final summary'!$E:$AH,29,0)</f>
        <v>600</v>
      </c>
    </row>
    <row r="48" spans="1:36" s="11" customFormat="1" ht="28.5" customHeight="1" x14ac:dyDescent="0.2">
      <c r="A48" s="8" t="s">
        <v>329</v>
      </c>
      <c r="B48" s="7">
        <v>47</v>
      </c>
      <c r="C48" s="8" t="str">
        <f>VLOOKUP(A48,'[1]Master File'!$A:$D,4,0)</f>
        <v>Zodiac Energy Limited</v>
      </c>
      <c r="D48" s="8" t="s">
        <v>141</v>
      </c>
      <c r="E48" s="9" t="s">
        <v>330</v>
      </c>
      <c r="F48" s="9" t="s">
        <v>246</v>
      </c>
      <c r="G48" s="8" t="str">
        <f>VLOOKUP(A48,'[1]Master File'!$A:$E,5,0)</f>
        <v>Upper Ground Floor 4-5-6 Milestone Building</v>
      </c>
      <c r="H48" s="8" t="str">
        <f>VLOOKUP(A48,'[1]Master File'!$A:$F,6,0)</f>
        <v xml:space="preserve"> Nr. Drive In CinemaDrive-In Road</v>
      </c>
      <c r="I48" s="8" t="str">
        <f>VLOOKUP(A48,'[1]Master File'!$A:$G,7,0)</f>
        <v xml:space="preserve"> AHMEDABAD</v>
      </c>
      <c r="J48" s="8" t="str">
        <f>VLOOKUP(A48,'[1]Master File'!$A:$H,8,0)</f>
        <v>AHMEDABAD</v>
      </c>
      <c r="K48" s="8">
        <f>VLOOKUP(A48,'[1]Master File'!$A:$I,9,0)</f>
        <v>380054</v>
      </c>
      <c r="L48" s="9" t="s">
        <v>42</v>
      </c>
      <c r="M48" s="9">
        <v>9099913383</v>
      </c>
      <c r="N48" s="9">
        <v>9099913383</v>
      </c>
      <c r="O48" s="8" t="str">
        <f>VLOOKUP(A48,'[1]Master File'!$A:$L,12,0)</f>
        <v>info@zodiacenergy.com;chintan@zodiacenergy.com</v>
      </c>
      <c r="P48" s="8"/>
      <c r="Q48" s="8" t="str">
        <f>VLOOKUP(A48,'[1]Master File'!$A:$J,10,0)</f>
        <v>24AAACZ1284C1ZN</v>
      </c>
      <c r="R48" s="8" t="str">
        <f>VLOOKUP(A48,'[1]Master File'!$A:$K,11,0)</f>
        <v>AAACZ1284C</v>
      </c>
      <c r="S48" s="9" t="s">
        <v>331</v>
      </c>
      <c r="T48" s="9" t="s">
        <v>118</v>
      </c>
      <c r="U48" s="9" t="s">
        <v>78</v>
      </c>
      <c r="V48" s="8" t="str">
        <f>VLOOKUP(A48,'[1]Master File'!$A:$N,14,0)</f>
        <v>SRT-PG-A-015</v>
      </c>
      <c r="W48" s="9" t="s">
        <v>332</v>
      </c>
      <c r="X48" s="12">
        <v>9102</v>
      </c>
      <c r="Y48" s="12" t="s">
        <v>226</v>
      </c>
      <c r="Z48" s="12" t="s">
        <v>95</v>
      </c>
      <c r="AA48" s="12"/>
      <c r="AB48" s="12" t="s">
        <v>49</v>
      </c>
      <c r="AC48" s="12" t="s">
        <v>333</v>
      </c>
      <c r="AD48" s="12" t="s">
        <v>51</v>
      </c>
      <c r="AE48" s="12" t="s">
        <v>81</v>
      </c>
      <c r="AF48" s="8"/>
      <c r="AG48" s="11" t="str">
        <f t="shared" si="0"/>
        <v>Upper Ground Floor 4-5-6 Milestone Building Nr. Drive In CinemaDrive-In Road AHMEDABADAHMEDABAD</v>
      </c>
      <c r="AI48" s="11" t="str">
        <f>VLOOKUP(A48,[2]Sheet1!$D:$F,3,0)</f>
        <v>Zodiac Energy Limited</v>
      </c>
      <c r="AJ48" s="11">
        <f>VLOOKUP(A48,'[3]Final summary'!$E:$AH,29,0)</f>
        <v>3500</v>
      </c>
    </row>
    <row r="49" spans="1:36" s="11" customFormat="1" ht="28.5" customHeight="1" x14ac:dyDescent="0.2">
      <c r="A49" s="8" t="s">
        <v>334</v>
      </c>
      <c r="B49" s="8">
        <v>48</v>
      </c>
      <c r="C49" s="8" t="str">
        <f>VLOOKUP(A49,'[1]Master File'!$A:$D,4,0)</f>
        <v>ZUNROOF TECH PVT LTD</v>
      </c>
      <c r="D49" s="8" t="s">
        <v>141</v>
      </c>
      <c r="E49" s="9" t="s">
        <v>335</v>
      </c>
      <c r="F49" s="9" t="s">
        <v>336</v>
      </c>
      <c r="G49" s="8" t="str">
        <f>VLOOKUP(A49,'[1]Master File'!$A:$E,5,0)</f>
        <v>6 th foor Paras Trinity</v>
      </c>
      <c r="H49" s="8" t="str">
        <f>VLOOKUP(A49,'[1]Master File'!$A:$F,6,0)</f>
        <v xml:space="preserve">Sector 63 </v>
      </c>
      <c r="I49" s="8" t="str">
        <f>VLOOKUP(A49,'[1]Master File'!$A:$G,7,0)</f>
        <v>Gurugram</v>
      </c>
      <c r="J49" s="8" t="str">
        <f>VLOOKUP(A49,'[1]Master File'!$A:$H,8,0)</f>
        <v>Gurugram</v>
      </c>
      <c r="K49" s="8">
        <f>VLOOKUP(A49,'[1]Master File'!$A:$I,9,0)</f>
        <v>122102</v>
      </c>
      <c r="L49" s="9" t="s">
        <v>337</v>
      </c>
      <c r="M49" s="9">
        <v>8448389958</v>
      </c>
      <c r="N49" s="9">
        <v>9205893368</v>
      </c>
      <c r="O49" s="8" t="str">
        <f>VLOOKUP(A49,'[1]Master File'!$A:$L,12,0)</f>
        <v>pranesh.chaudhary@zunroof.com</v>
      </c>
      <c r="P49" s="8"/>
      <c r="Q49" s="8" t="str">
        <f>VLOOKUP(A49,'[1]Master File'!$A:$J,10,0)</f>
        <v>06AAACZ9608E2Z8</v>
      </c>
      <c r="R49" s="8" t="str">
        <f>VLOOKUP(A49,'[1]Master File'!$A:$K,11,0)</f>
        <v>AAACZ9608E</v>
      </c>
      <c r="S49" s="9" t="s">
        <v>338</v>
      </c>
      <c r="T49" s="9" t="s">
        <v>339</v>
      </c>
      <c r="U49" s="9" t="s">
        <v>46</v>
      </c>
      <c r="V49" s="8" t="str">
        <f>VLOOKUP(A49,'[1]Master File'!$A:$N,14,0)</f>
        <v>SRT-PG-A-443</v>
      </c>
      <c r="W49" s="9" t="s">
        <v>340</v>
      </c>
      <c r="X49" s="12">
        <v>9524</v>
      </c>
      <c r="Y49" s="12" t="s">
        <v>226</v>
      </c>
      <c r="Z49" s="12" t="s">
        <v>95</v>
      </c>
      <c r="AA49" s="12"/>
      <c r="AB49" s="12" t="s">
        <v>49</v>
      </c>
      <c r="AC49" s="12" t="s">
        <v>269</v>
      </c>
      <c r="AD49" s="12" t="s">
        <v>341</v>
      </c>
      <c r="AE49" s="12" t="s">
        <v>52</v>
      </c>
      <c r="AF49" s="8"/>
      <c r="AG49" s="11" t="str">
        <f t="shared" si="0"/>
        <v>6 th foor Paras TrinitySector 63 GurugramGurugram</v>
      </c>
      <c r="AI49" s="11" t="str">
        <f>VLOOKUP(A49,[2]Sheet1!$D:$F,3,0)</f>
        <v>Zunroof Tech Pvt Ltd</v>
      </c>
      <c r="AJ49" s="11">
        <f>VLOOKUP(A49,'[3]Final summary'!$E:$AH,29,0)</f>
        <v>2500</v>
      </c>
    </row>
    <row r="50" spans="1:36" s="11" customFormat="1" ht="28.5" customHeight="1" x14ac:dyDescent="0.2">
      <c r="A50" s="8" t="s">
        <v>342</v>
      </c>
      <c r="B50" s="7">
        <v>49</v>
      </c>
      <c r="C50" s="8" t="str">
        <f>VLOOKUP(A50,'[1]Master File'!$A:$D,4,0)</f>
        <v>UNIQUE ELECTRICAL</v>
      </c>
      <c r="D50" s="8" t="s">
        <v>343</v>
      </c>
      <c r="E50" s="8" t="s">
        <v>344</v>
      </c>
      <c r="F50" s="8" t="s">
        <v>73</v>
      </c>
      <c r="G50" s="8" t="str">
        <f>VLOOKUP(A50,'[1]Master File'!$A:$E,5,0)</f>
        <v xml:space="preserve">A 107 2nd floor Avdhutnagar Soc </v>
      </c>
      <c r="H50" s="8" t="str">
        <f>VLOOKUP(A50,'[1]Master File'!$A:$F,6,0)</f>
        <v>near Dhanmora Katargam</v>
      </c>
      <c r="I50" s="8" t="str">
        <f>VLOOKUP(A50,'[1]Master File'!$A:$G,7,0)</f>
        <v>Surat</v>
      </c>
      <c r="J50" s="8" t="str">
        <f>VLOOKUP(A50,'[1]Master File'!$A:$H,8,0)</f>
        <v>SURAT</v>
      </c>
      <c r="K50" s="8">
        <f>VLOOKUP(A50,'[1]Master File'!$A:$I,9,0)</f>
        <v>395004</v>
      </c>
      <c r="L50" s="8" t="s">
        <v>42</v>
      </c>
      <c r="M50" s="8">
        <v>8200558831</v>
      </c>
      <c r="N50" s="8">
        <v>9879230291</v>
      </c>
      <c r="O50" s="8" t="str">
        <f>VLOOKUP(A50,'[1]Master File'!$A:$L,12,0)</f>
        <v>Uniqueelectrical2016@gmail.com</v>
      </c>
      <c r="P50" s="8"/>
      <c r="Q50" s="8" t="str">
        <f>VLOOKUP(A50,'[1]Master File'!$A:$J,10,0)</f>
        <v>24AAEFU6125E1ZG</v>
      </c>
      <c r="R50" s="8" t="str">
        <f>VLOOKUP(A50,'[1]Master File'!$A:$K,11,0)</f>
        <v>AAEFU6125E</v>
      </c>
      <c r="S50" s="8" t="s">
        <v>345</v>
      </c>
      <c r="T50" s="8" t="s">
        <v>346</v>
      </c>
      <c r="U50" s="8" t="str">
        <f>VLOOKUP(A50,'[1]Master File'!$A:$P,16,0)</f>
        <v>A</v>
      </c>
      <c r="V50" s="8" t="str">
        <f>VLOOKUP(A50,'[1]Master File'!$A:$N,14,0)</f>
        <v>SRT-PG-A-403</v>
      </c>
      <c r="W50" s="9" t="s">
        <v>347</v>
      </c>
      <c r="X50" s="8">
        <v>9096</v>
      </c>
      <c r="Y50" s="12" t="s">
        <v>226</v>
      </c>
      <c r="Z50" s="12" t="s">
        <v>95</v>
      </c>
      <c r="AA50" s="8"/>
      <c r="AB50" s="8" t="s">
        <v>49</v>
      </c>
      <c r="AC50" s="8" t="s">
        <v>50</v>
      </c>
      <c r="AD50" s="8" t="s">
        <v>348</v>
      </c>
      <c r="AE50" s="8" t="s">
        <v>81</v>
      </c>
      <c r="AF50" s="8"/>
      <c r="AG50" s="11" t="str">
        <f t="shared" si="0"/>
        <v>A 107 2nd floor Avdhutnagar Soc near Dhanmora KatargamSuratSURAT</v>
      </c>
      <c r="AI50" s="11" t="str">
        <f>VLOOKUP(A50,[2]Sheet1!$D:$F,3,0)</f>
        <v>Unique Electrical</v>
      </c>
      <c r="AJ50" s="11">
        <f>VLOOKUP(A50,'[3]Final summary'!$E:$AH,29,0)</f>
        <v>3000</v>
      </c>
    </row>
    <row r="51" spans="1:36" s="11" customFormat="1" ht="28.5" customHeight="1" x14ac:dyDescent="0.2">
      <c r="A51" s="8" t="s">
        <v>349</v>
      </c>
      <c r="B51" s="8">
        <v>50</v>
      </c>
      <c r="C51" s="8" t="str">
        <f>VLOOKUP(A51,'[1]Master File'!$A:$D,4,0)</f>
        <v>Australian Premium Solar (India) Pvt. Ltd.</v>
      </c>
      <c r="D51" s="8" t="s">
        <v>343</v>
      </c>
      <c r="E51" s="8" t="s">
        <v>350</v>
      </c>
      <c r="F51" s="8" t="s">
        <v>64</v>
      </c>
      <c r="G51" s="8" t="str">
        <f>VLOOKUP(A51,'[1]Master File'!$A:$E,5,0)</f>
        <v>Tajpur,NH-08,</v>
      </c>
      <c r="H51" s="8" t="str">
        <f>VLOOKUP(A51,'[1]Master File'!$A:$F,6,0)</f>
        <v>Prantij</v>
      </c>
      <c r="I51" s="8" t="str">
        <f>VLOOKUP(A51,'[1]Master File'!$A:$G,7,0)</f>
        <v>Sabarkantha</v>
      </c>
      <c r="J51" s="8" t="str">
        <f>VLOOKUP(A51,'[1]Master File'!$A:$H,8,0)</f>
        <v>Sabarkantha</v>
      </c>
      <c r="K51" s="8">
        <f>VLOOKUP(A51,'[1]Master File'!$A:$I,9,0)</f>
        <v>383205</v>
      </c>
      <c r="L51" s="8" t="s">
        <v>42</v>
      </c>
      <c r="M51" s="8" t="s">
        <v>351</v>
      </c>
      <c r="N51" s="8" t="str">
        <f t="shared" ref="N51:N66" si="1">M51</f>
        <v>9512022101, 9512100151</v>
      </c>
      <c r="O51" s="8" t="str">
        <f>VLOOKUP(A51,'[1]Master File'!$A:$L,12,0)</f>
        <v>systems@australianpremiumsolar.co.in</v>
      </c>
      <c r="P51" s="8"/>
      <c r="Q51" s="8" t="str">
        <f>VLOOKUP(A51,'[1]Master File'!$A:$J,10,0)</f>
        <v>24AALCA6553A1ZZ</v>
      </c>
      <c r="R51" s="8" t="str">
        <f>VLOOKUP(A51,'[1]Master File'!$A:$K,11,0)</f>
        <v>AALCA6553A</v>
      </c>
      <c r="S51" s="8" t="s">
        <v>352</v>
      </c>
      <c r="T51" s="8" t="s">
        <v>353</v>
      </c>
      <c r="U51" s="8" t="str">
        <f>VLOOKUP(A51,'[1]Master File'!$A:$P,16,0)</f>
        <v>A</v>
      </c>
      <c r="V51" s="8" t="str">
        <f>VLOOKUP(A51,'[1]Master File'!$A:$N,14,0)</f>
        <v>SRT-PG-A-194</v>
      </c>
      <c r="W51" s="9" t="s">
        <v>354</v>
      </c>
      <c r="X51" s="8">
        <v>8968</v>
      </c>
      <c r="Y51" s="12" t="s">
        <v>226</v>
      </c>
      <c r="Z51" s="12" t="s">
        <v>95</v>
      </c>
      <c r="AA51" s="8"/>
      <c r="AB51" s="8" t="s">
        <v>70</v>
      </c>
      <c r="AC51" s="8">
        <v>56231</v>
      </c>
      <c r="AD51" s="8" t="s">
        <v>343</v>
      </c>
      <c r="AE51" s="8" t="s">
        <v>81</v>
      </c>
      <c r="AF51" s="8"/>
      <c r="AG51" s="11" t="str">
        <f t="shared" si="0"/>
        <v>Tajpur,NH-08,PrantijSabarkanthaSabarkantha</v>
      </c>
      <c r="AI51" s="11" t="str">
        <f>VLOOKUP(A51,[2]Sheet1!$D:$F,3,0)</f>
        <v>Australain Premium Solar (India) Pvt. Ltd.</v>
      </c>
      <c r="AJ51" s="11">
        <f>VLOOKUP(A51,'[3]Final summary'!$E:$AH,29,0)</f>
        <v>500</v>
      </c>
    </row>
    <row r="52" spans="1:36" s="11" customFormat="1" ht="28.5" customHeight="1" x14ac:dyDescent="0.2">
      <c r="A52" s="8" t="s">
        <v>355</v>
      </c>
      <c r="B52" s="7">
        <v>51</v>
      </c>
      <c r="C52" s="8" t="str">
        <f>VLOOKUP(A52,'[1]Master File'!$A:$D,4,0)</f>
        <v>GUJARAT SUN ENERGY</v>
      </c>
      <c r="D52" s="8" t="s">
        <v>343</v>
      </c>
      <c r="E52" s="8" t="s">
        <v>356</v>
      </c>
      <c r="F52" s="8" t="s">
        <v>336</v>
      </c>
      <c r="G52" s="8" t="str">
        <f>VLOOKUP(A52,'[1]Master File'!$A:$E,5,0)</f>
        <v>B-103 Devdutt Residency Near Narnarayan Bungalow Chenpur Road</v>
      </c>
      <c r="H52" s="8" t="str">
        <f>VLOOKUP(A52,'[1]Master File'!$A:$F,6,0)</f>
        <v xml:space="preserve"> New Ranip</v>
      </c>
      <c r="I52" s="8" t="str">
        <f>VLOOKUP(A52,'[1]Master File'!$A:$G,7,0)</f>
        <v>Ahmedabad-382470</v>
      </c>
      <c r="J52" s="8" t="str">
        <f>VLOOKUP(A52,'[1]Master File'!$A:$H,8,0)</f>
        <v>AHMEDABAD</v>
      </c>
      <c r="K52" s="8">
        <f>VLOOKUP(A52,'[1]Master File'!$A:$I,9,0)</f>
        <v>382470</v>
      </c>
      <c r="L52" s="8" t="s">
        <v>42</v>
      </c>
      <c r="M52" s="8" t="str">
        <f>VLOOKUP(A52,'[1]Master File'!$A:$M,13,0)</f>
        <v>9825608662, 9714945566</v>
      </c>
      <c r="N52" s="8" t="str">
        <f t="shared" si="1"/>
        <v>9825608662, 9714945566</v>
      </c>
      <c r="O52" s="8" t="str">
        <f>VLOOKUP(A52,'[1]Master File'!$A:$L,12,0)</f>
        <v>info.gujaratsunenergy@gmail.com</v>
      </c>
      <c r="P52" s="8"/>
      <c r="Q52" s="8" t="str">
        <f>VLOOKUP(A52,'[1]Master File'!$A:$J,10,0)</f>
        <v>24ASIPT9175H1Z5</v>
      </c>
      <c r="R52" s="8" t="str">
        <f>VLOOKUP(A52,'[1]Master File'!$A:$K,11,0)</f>
        <v>ASIPT9175H</v>
      </c>
      <c r="S52" s="8" t="s">
        <v>357</v>
      </c>
      <c r="T52" s="8" t="s">
        <v>358</v>
      </c>
      <c r="U52" s="8" t="str">
        <f>VLOOKUP(A52,'[1]Master File'!$A:$P,16,0)</f>
        <v>B</v>
      </c>
      <c r="V52" s="8" t="str">
        <f>VLOOKUP(A52,'[1]Master File'!$A:$N,14,0)</f>
        <v>SRT-PG-A-139</v>
      </c>
      <c r="W52" s="9" t="s">
        <v>359</v>
      </c>
      <c r="X52" s="8">
        <v>9513</v>
      </c>
      <c r="Y52" s="12" t="s">
        <v>226</v>
      </c>
      <c r="Z52" s="12" t="s">
        <v>95</v>
      </c>
      <c r="AA52" s="8"/>
      <c r="AB52" s="8" t="s">
        <v>70</v>
      </c>
      <c r="AC52" s="8">
        <v>56237</v>
      </c>
      <c r="AD52" s="8" t="s">
        <v>343</v>
      </c>
      <c r="AE52" s="8" t="s">
        <v>52</v>
      </c>
      <c r="AF52" s="8"/>
      <c r="AG52" s="11" t="str">
        <f t="shared" si="0"/>
        <v>B-103 Devdutt Residency Near Narnarayan Bungalow Chenpur Road New RanipAhmedabad-382470AHMEDABAD</v>
      </c>
      <c r="AI52" s="11" t="str">
        <f>VLOOKUP(A52,[2]Sheet1!$D:$F,3,0)</f>
        <v>Gujarat Sun Energy</v>
      </c>
      <c r="AJ52" s="11">
        <f>VLOOKUP(A52,'[3]Final summary'!$E:$AH,29,0)</f>
        <v>520</v>
      </c>
    </row>
    <row r="53" spans="1:36" s="11" customFormat="1" ht="28.5" customHeight="1" x14ac:dyDescent="0.2">
      <c r="A53" s="8" t="s">
        <v>360</v>
      </c>
      <c r="B53" s="8">
        <v>52</v>
      </c>
      <c r="C53" s="8" t="str">
        <f>VLOOKUP(A53,'[1]Master File'!$A:$D,4,0)</f>
        <v>SARJAN INFRATECH</v>
      </c>
      <c r="D53" s="8" t="s">
        <v>343</v>
      </c>
      <c r="E53" s="8" t="s">
        <v>361</v>
      </c>
      <c r="F53" s="8" t="s">
        <v>90</v>
      </c>
      <c r="G53" s="8" t="str">
        <f>VLOOKUP(A53,'[1]Master File'!$A:$E,5,0)</f>
        <v>9/10- FIRST FLOOR</v>
      </c>
      <c r="H53" s="8" t="str">
        <f>VLOOKUP(A53,'[1]Master File'!$A:$F,6,0)</f>
        <v xml:space="preserve"> SANSKRUT COMPLEX VIJAPUR</v>
      </c>
      <c r="I53" s="8" t="s">
        <v>362</v>
      </c>
      <c r="J53" s="8" t="str">
        <f>VLOOKUP(A53,'[1]Master File'!$A:$H,8,0)</f>
        <v>VIJAPUR</v>
      </c>
      <c r="K53" s="8">
        <f>VLOOKUP(A53,'[1]Master File'!$A:$I,9,0)</f>
        <v>382870</v>
      </c>
      <c r="L53" s="8" t="s">
        <v>42</v>
      </c>
      <c r="M53" s="8">
        <f>VLOOKUP(A53,'[1]Master File'!$A:$M,13,0)</f>
        <v>9909055554</v>
      </c>
      <c r="N53" s="8">
        <f t="shared" si="1"/>
        <v>9909055554</v>
      </c>
      <c r="O53" s="8" t="str">
        <f>VLOOKUP(A53,'[1]Master File'!$A:$L,12,0)</f>
        <v>sarjaninfratech@rediffmail.com</v>
      </c>
      <c r="P53" s="8"/>
      <c r="Q53" s="8" t="str">
        <f>VLOOKUP(A53,'[1]Master File'!$A:$J,10,0)</f>
        <v>24ASOPP6453G2ZD</v>
      </c>
      <c r="R53" s="8" t="str">
        <f>VLOOKUP(A53,'[1]Master File'!$A:$K,11,0)</f>
        <v>ASOPP6453G</v>
      </c>
      <c r="S53" s="8" t="s">
        <v>363</v>
      </c>
      <c r="T53" s="8" t="s">
        <v>364</v>
      </c>
      <c r="U53" s="8" t="str">
        <f>VLOOKUP(A53,'[1]Master File'!$A:$P,16,0)</f>
        <v>B</v>
      </c>
      <c r="V53" s="8" t="str">
        <f>VLOOKUP(A53,'[1]Master File'!$A:$N,14,0)</f>
        <v>SRT-PG-B-220</v>
      </c>
      <c r="W53" s="9" t="s">
        <v>365</v>
      </c>
      <c r="X53" s="8">
        <v>9237</v>
      </c>
      <c r="Y53" s="12" t="s">
        <v>226</v>
      </c>
      <c r="Z53" s="12" t="s">
        <v>95</v>
      </c>
      <c r="AA53" s="8"/>
      <c r="AB53" s="8" t="s">
        <v>70</v>
      </c>
      <c r="AC53" s="8">
        <v>56235</v>
      </c>
      <c r="AD53" s="8" t="s">
        <v>343</v>
      </c>
      <c r="AE53" s="8" t="s">
        <v>52</v>
      </c>
      <c r="AF53" s="8"/>
      <c r="AG53" s="11" t="str">
        <f t="shared" si="0"/>
        <v>9/10- FIRST FLOOR SANSKRUT COMPLEX VIJAPURVIJAPUR Dist: MehsanaVIJAPUR</v>
      </c>
      <c r="AI53" s="11" t="str">
        <f>VLOOKUP(A53,[2]Sheet1!$D:$F,3,0)</f>
        <v>Sarjan Infratech</v>
      </c>
      <c r="AJ53" s="11">
        <f>VLOOKUP(A53,'[3]Final summary'!$E:$AH,29,0)</f>
        <v>1000</v>
      </c>
    </row>
    <row r="54" spans="1:36" s="11" customFormat="1" ht="28.5" customHeight="1" x14ac:dyDescent="0.2">
      <c r="A54" s="8" t="s">
        <v>366</v>
      </c>
      <c r="B54" s="7">
        <v>53</v>
      </c>
      <c r="C54" s="8" t="str">
        <f>VLOOKUP(A54,'[1]Master File'!$A:$D,4,0)</f>
        <v>DHRUV ENTERPRISE</v>
      </c>
      <c r="D54" s="8" t="s">
        <v>343</v>
      </c>
      <c r="E54" s="8" t="s">
        <v>367</v>
      </c>
      <c r="F54" s="8" t="s">
        <v>90</v>
      </c>
      <c r="G54" s="8" t="str">
        <f>VLOOKUP(A54,'[1]Master File'!$A:$E,5,0)</f>
        <v>A-104 Samrat Campus Nr</v>
      </c>
      <c r="H54" s="8" t="str">
        <f>VLOOKUP(A54,'[1]Master File'!$A:$F,6,0)</f>
        <v xml:space="preserve"> L.P.Savani School. Pal Road. </v>
      </c>
      <c r="I54" s="8" t="str">
        <f>VLOOKUP(A54,'[1]Master File'!$A:$G,7,0)</f>
        <v>Surat 395009</v>
      </c>
      <c r="J54" s="8" t="str">
        <f>VLOOKUP(A54,'[1]Master File'!$A:$H,8,0)</f>
        <v>SURAT</v>
      </c>
      <c r="K54" s="8">
        <f>VLOOKUP(A54,'[1]Master File'!$A:$I,9,0)</f>
        <v>395009</v>
      </c>
      <c r="L54" s="8" t="s">
        <v>42</v>
      </c>
      <c r="M54" s="8">
        <f>VLOOKUP(A54,'[1]Master File'!$A:$M,13,0)</f>
        <v>9825123335</v>
      </c>
      <c r="N54" s="8">
        <f t="shared" si="1"/>
        <v>9825123335</v>
      </c>
      <c r="O54" s="8" t="str">
        <f>VLOOKUP(A54,'[1]Master File'!$A:$L,12,0)</f>
        <v>dhruv.enterprise@aol.com</v>
      </c>
      <c r="P54" s="8"/>
      <c r="Q54" s="8" t="str">
        <f>VLOOKUP(A54,'[1]Master File'!$A:$J,10,0)</f>
        <v>24AMMPP5481A1Z2</v>
      </c>
      <c r="R54" s="8" t="str">
        <f>VLOOKUP(A54,'[1]Master File'!$A:$K,11,0)</f>
        <v>AMMPP5481A</v>
      </c>
      <c r="S54" s="8" t="s">
        <v>368</v>
      </c>
      <c r="T54" s="8" t="s">
        <v>369</v>
      </c>
      <c r="U54" s="8" t="str">
        <f>VLOOKUP(A54,'[1]Master File'!$A:$P,16,0)</f>
        <v>B</v>
      </c>
      <c r="V54" s="8" t="str">
        <f>VLOOKUP(A54,'[1]Master File'!$A:$N,14,0)</f>
        <v>SRT-PG-B-161</v>
      </c>
      <c r="W54" s="9" t="s">
        <v>370</v>
      </c>
      <c r="X54" s="8">
        <v>9301</v>
      </c>
      <c r="Y54" s="12" t="s">
        <v>226</v>
      </c>
      <c r="Z54" s="12" t="s">
        <v>95</v>
      </c>
      <c r="AA54" s="8"/>
      <c r="AB54" s="8" t="s">
        <v>49</v>
      </c>
      <c r="AC54" s="8" t="s">
        <v>50</v>
      </c>
      <c r="AD54" s="8" t="s">
        <v>371</v>
      </c>
      <c r="AE54" s="8" t="s">
        <v>52</v>
      </c>
      <c r="AF54" s="8"/>
      <c r="AG54" s="11" t="str">
        <f t="shared" si="0"/>
        <v>A-104 Samrat Campus Nr L.P.Savani School. Pal Road. Surat 395009SURAT</v>
      </c>
      <c r="AI54" s="11" t="str">
        <f>VLOOKUP(A54,[2]Sheet1!$D:$F,3,0)</f>
        <v>Dhruv Enterprise</v>
      </c>
      <c r="AJ54" s="11">
        <f>VLOOKUP(A54,'[3]Final summary'!$E:$AH,29,0)</f>
        <v>400</v>
      </c>
    </row>
    <row r="55" spans="1:36" s="11" customFormat="1" ht="28.5" customHeight="1" x14ac:dyDescent="0.2">
      <c r="A55" s="8" t="s">
        <v>372</v>
      </c>
      <c r="B55" s="8">
        <v>54</v>
      </c>
      <c r="C55" s="8" t="str">
        <f>VLOOKUP(A55,'[1]Master File'!$A:$D,4,0)</f>
        <v>ELECTRO LINE</v>
      </c>
      <c r="D55" s="8" t="s">
        <v>343</v>
      </c>
      <c r="E55" s="8" t="s">
        <v>373</v>
      </c>
      <c r="F55" s="8" t="s">
        <v>90</v>
      </c>
      <c r="G55" s="8" t="str">
        <f>VLOOKUP(A55,'[1]Master File'!$A:$E,5,0)</f>
        <v>9 AMARDEEP APTS. NR. JAYRATNA BLDG CROSS RD</v>
      </c>
      <c r="H55" s="8" t="str">
        <f>VLOOKUP(A55,'[1]Master File'!$A:$F,6,0)</f>
        <v xml:space="preserve"> R.V.DESAI ROAD</v>
      </c>
      <c r="I55" s="8" t="str">
        <f>VLOOKUP(A55,'[1]Master File'!$A:$G,7,0)</f>
        <v xml:space="preserve"> VADODARA GUJARAT-390001</v>
      </c>
      <c r="J55" s="8" t="str">
        <f>VLOOKUP(A55,'[1]Master File'!$A:$H,8,0)</f>
        <v>VADODARA</v>
      </c>
      <c r="K55" s="8">
        <f>VLOOKUP(A55,'[1]Master File'!$A:$I,9,0)</f>
        <v>390001</v>
      </c>
      <c r="L55" s="8" t="s">
        <v>42</v>
      </c>
      <c r="M55" s="8">
        <v>9825287179</v>
      </c>
      <c r="N55" s="8">
        <f t="shared" si="1"/>
        <v>9825287179</v>
      </c>
      <c r="O55" s="8" t="str">
        <f>VLOOKUP(A55,'[1]Master File'!$A:$L,12,0)</f>
        <v>solar@electrolineindia.com</v>
      </c>
      <c r="P55" s="14" t="s">
        <v>374</v>
      </c>
      <c r="Q55" s="8" t="str">
        <f>VLOOKUP(A55,'[1]Master File'!$A:$J,10,0)</f>
        <v>24ACIPR4740A1ZX</v>
      </c>
      <c r="R55" s="8" t="str">
        <f>VLOOKUP(A55,'[1]Master File'!$A:$K,11,0)</f>
        <v>ACIPR4740A</v>
      </c>
      <c r="S55" s="8" t="s">
        <v>375</v>
      </c>
      <c r="T55" s="8" t="s">
        <v>376</v>
      </c>
      <c r="U55" s="8" t="str">
        <f>VLOOKUP(A55,'[1]Master File'!$A:$P,16,0)</f>
        <v>A</v>
      </c>
      <c r="V55" s="8" t="str">
        <f>VLOOKUP(A55,'[1]Master File'!$A:$N,14,0)</f>
        <v>SRT-PG-A-140</v>
      </c>
      <c r="W55" s="9" t="s">
        <v>377</v>
      </c>
      <c r="X55" s="8">
        <v>8987</v>
      </c>
      <c r="Y55" s="12" t="s">
        <v>226</v>
      </c>
      <c r="Z55" s="12" t="s">
        <v>95</v>
      </c>
      <c r="AA55" s="8"/>
      <c r="AB55" s="8" t="s">
        <v>49</v>
      </c>
      <c r="AC55" s="8" t="s">
        <v>276</v>
      </c>
      <c r="AD55" s="8" t="s">
        <v>376</v>
      </c>
      <c r="AE55" s="8" t="s">
        <v>81</v>
      </c>
      <c r="AF55" s="8"/>
      <c r="AG55" s="11" t="str">
        <f t="shared" si="0"/>
        <v>9 AMARDEEP APTS. NR. JAYRATNA BLDG CROSS RD R.V.DESAI ROAD VADODARA GUJARAT-390001VADODARA</v>
      </c>
      <c r="AI55" s="11" t="str">
        <f>VLOOKUP(A55,[2]Sheet1!$D:$F,3,0)</f>
        <v>Electro Line</v>
      </c>
      <c r="AJ55" s="11">
        <f>VLOOKUP(A55,'[3]Final summary'!$E:$AH,29,0)</f>
        <v>600</v>
      </c>
    </row>
    <row r="56" spans="1:36" s="11" customFormat="1" ht="28.5" customHeight="1" x14ac:dyDescent="0.2">
      <c r="A56" s="8" t="s">
        <v>378</v>
      </c>
      <c r="B56" s="7">
        <v>55</v>
      </c>
      <c r="C56" s="8" t="str">
        <f>VLOOKUP(A56,'[1]Master File'!$A:$D,4,0)</f>
        <v>SOLAR EARTH</v>
      </c>
      <c r="D56" s="8" t="s">
        <v>343</v>
      </c>
      <c r="E56" s="8" t="s">
        <v>379</v>
      </c>
      <c r="F56" s="8" t="s">
        <v>73</v>
      </c>
      <c r="G56" s="8" t="str">
        <f>VLOOKUP(A56,'[1]Master File'!$A:$E,5,0)</f>
        <v xml:space="preserve">B 601 VANDEMATRAM HILLS </v>
      </c>
      <c r="H56" s="8" t="str">
        <f>VLOOKUP(A56,'[1]Master File'!$A:$F,6,0)</f>
        <v>SATYMEV VISHTA ROAD GOTA</v>
      </c>
      <c r="I56" s="8" t="str">
        <f>VLOOKUP(A56,'[1]Master File'!$A:$G,7,0)</f>
        <v>AHMEDABAD</v>
      </c>
      <c r="J56" s="8" t="str">
        <f>VLOOKUP(A56,'[1]Master File'!$A:$H,8,0)</f>
        <v>AHMEDABAD</v>
      </c>
      <c r="K56" s="8">
        <f>VLOOKUP(A56,'[1]Master File'!$A:$I,9,0)</f>
        <v>382481</v>
      </c>
      <c r="L56" s="8" t="s">
        <v>42</v>
      </c>
      <c r="M56" s="8">
        <f>VLOOKUP(A56,'[1]Master File'!$A:$M,13,0)</f>
        <v>7990378370</v>
      </c>
      <c r="N56" s="8">
        <f t="shared" si="1"/>
        <v>7990378370</v>
      </c>
      <c r="O56" s="8" t="str">
        <f>VLOOKUP(A56,'[1]Master File'!$A:$L,12,0)</f>
        <v>solarearth7@gmail.com</v>
      </c>
      <c r="P56" s="14" t="s">
        <v>380</v>
      </c>
      <c r="Q56" s="8" t="str">
        <f>VLOOKUP(A56,'[1]Master File'!$A:$J,10,0)</f>
        <v>24ADVFS1971N1Z8</v>
      </c>
      <c r="R56" s="8" t="str">
        <f>VLOOKUP(A56,'[1]Master File'!$A:$K,11,0)</f>
        <v>ADVFS1971N</v>
      </c>
      <c r="S56" s="8" t="s">
        <v>381</v>
      </c>
      <c r="T56" s="8" t="s">
        <v>382</v>
      </c>
      <c r="U56" s="8" t="str">
        <f>VLOOKUP(A56,'[1]Master File'!$A:$P,16,0)</f>
        <v>B</v>
      </c>
      <c r="V56" s="8" t="str">
        <f>VLOOKUP(A56,'[1]Master File'!$A:$N,14,0)</f>
        <v>SRT-PG-B-293</v>
      </c>
      <c r="W56" s="9" t="s">
        <v>383</v>
      </c>
      <c r="X56" s="8">
        <v>9412</v>
      </c>
      <c r="Y56" s="12" t="s">
        <v>226</v>
      </c>
      <c r="Z56" s="12" t="s">
        <v>95</v>
      </c>
      <c r="AA56" s="8"/>
      <c r="AB56" s="8" t="s">
        <v>70</v>
      </c>
      <c r="AC56" s="8">
        <v>56236</v>
      </c>
      <c r="AD56" s="8" t="s">
        <v>343</v>
      </c>
      <c r="AE56" s="8" t="s">
        <v>52</v>
      </c>
      <c r="AF56" s="8"/>
      <c r="AG56" s="11" t="str">
        <f t="shared" si="0"/>
        <v>B 601 VANDEMATRAM HILLS SATYMEV VISHTA ROAD GOTAAHMEDABADAHMEDABAD</v>
      </c>
      <c r="AI56" s="11" t="str">
        <f>VLOOKUP(A56,[2]Sheet1!$D:$F,3,0)</f>
        <v>Solar Earth</v>
      </c>
      <c r="AJ56" s="11">
        <f>VLOOKUP(A56,'[3]Final summary'!$E:$AH,29,0)</f>
        <v>1000</v>
      </c>
    </row>
    <row r="57" spans="1:36" s="11" customFormat="1" ht="28.5" customHeight="1" x14ac:dyDescent="0.2">
      <c r="A57" s="8" t="s">
        <v>384</v>
      </c>
      <c r="B57" s="8">
        <v>56</v>
      </c>
      <c r="C57" s="8" t="str">
        <f>VLOOKUP(A57,'[1]Master File'!$A:$D,4,0)</f>
        <v>SUNPOWER ENERGY</v>
      </c>
      <c r="D57" s="8" t="s">
        <v>343</v>
      </c>
      <c r="E57" s="8" t="s">
        <v>385</v>
      </c>
      <c r="F57" s="8" t="s">
        <v>73</v>
      </c>
      <c r="G57" s="8" t="str">
        <f>VLOOKUP(A57,'[1]Master File'!$A:$E,5,0)</f>
        <v>Compound of Imandar Industries</v>
      </c>
      <c r="H57" s="8" t="str">
        <f>VLOOKUP(A57,'[1]Master File'!$A:$F,6,0)</f>
        <v>Bh. Dharam Weigh Bridge</v>
      </c>
      <c r="I57" s="8" t="str">
        <f>VLOOKUP(A57,'[1]Master File'!$A:$G,7,0)</f>
        <v>Makansar</v>
      </c>
      <c r="J57" s="8" t="str">
        <f>VLOOKUP(A57,'[1]Master File'!$A:$H,8,0)</f>
        <v>MORBI</v>
      </c>
      <c r="K57" s="8">
        <f>VLOOKUP(A57,'[1]Master File'!$A:$I,9,0)</f>
        <v>363642</v>
      </c>
      <c r="L57" s="8" t="s">
        <v>42</v>
      </c>
      <c r="M57" s="8">
        <v>7405095299</v>
      </c>
      <c r="N57" s="8">
        <f t="shared" si="1"/>
        <v>7405095299</v>
      </c>
      <c r="O57" s="8" t="str">
        <f>VLOOKUP(A57,'[1]Master File'!$A:$L,12,0)</f>
        <v>sunpowerenergy.solar@gmail.com</v>
      </c>
      <c r="P57" s="8"/>
      <c r="Q57" s="8" t="str">
        <f>VLOOKUP(A57,'[1]Master File'!$A:$J,10,0)</f>
        <v>24AECFS2439B1ZH</v>
      </c>
      <c r="R57" s="8" t="str">
        <f>VLOOKUP(A57,'[1]Master File'!$A:$K,11,0)</f>
        <v>AECFS2439B</v>
      </c>
      <c r="S57" s="8" t="s">
        <v>386</v>
      </c>
      <c r="T57" s="8" t="s">
        <v>387</v>
      </c>
      <c r="U57" s="8" t="str">
        <f>VLOOKUP(A57,'[1]Master File'!$A:$P,16,0)</f>
        <v>B</v>
      </c>
      <c r="V57" s="8">
        <f>VLOOKUP(A57,'[1]Master File'!$A:$N,14,0)</f>
        <v>0</v>
      </c>
      <c r="W57" s="9" t="s">
        <v>388</v>
      </c>
      <c r="X57" s="8">
        <v>9442</v>
      </c>
      <c r="Y57" s="12" t="s">
        <v>226</v>
      </c>
      <c r="Z57" s="8">
        <v>56238</v>
      </c>
      <c r="AA57" s="8" t="s">
        <v>343</v>
      </c>
      <c r="AB57" s="8" t="s">
        <v>49</v>
      </c>
      <c r="AC57" s="8" t="s">
        <v>250</v>
      </c>
      <c r="AD57" s="8" t="s">
        <v>389</v>
      </c>
      <c r="AE57" s="8" t="s">
        <v>52</v>
      </c>
      <c r="AF57" s="8"/>
      <c r="AG57" s="11" t="str">
        <f t="shared" si="0"/>
        <v>Compound of Imandar IndustriesBh. Dharam Weigh BridgeMakansarMORBI</v>
      </c>
      <c r="AI57" s="11" t="str">
        <f>VLOOKUP(A57,[2]Sheet1!$D:$F,3,0)</f>
        <v>Sunpower Energy</v>
      </c>
      <c r="AJ57" s="11">
        <f>VLOOKUP(A57,'[3]Final summary'!$E:$AH,29,0)</f>
        <v>500</v>
      </c>
    </row>
    <row r="58" spans="1:36" s="11" customFormat="1" ht="28.5" customHeight="1" x14ac:dyDescent="0.2">
      <c r="A58" s="8" t="s">
        <v>390</v>
      </c>
      <c r="B58" s="7">
        <v>57</v>
      </c>
      <c r="C58" s="8" t="str">
        <f>VLOOKUP(A58,'[1]Master File'!$A:$D,4,0)</f>
        <v>PRUTHVI SOLAR ENERGY</v>
      </c>
      <c r="D58" s="8" t="s">
        <v>343</v>
      </c>
      <c r="E58" s="8" t="s">
        <v>391</v>
      </c>
      <c r="F58" s="8" t="s">
        <v>73</v>
      </c>
      <c r="G58" s="8" t="str">
        <f>VLOOKUP(A58,'[1]Master File'!$A:$E,5,0)</f>
        <v xml:space="preserve">PLOT NO 1410 GIDC PHASEIII </v>
      </c>
      <c r="H58" s="8" t="str">
        <f>VLOOKUP(A58,'[1]Master File'!$A:$F,6,0)</f>
        <v>VATVA</v>
      </c>
      <c r="I58" s="8" t="str">
        <f>VLOOKUP(A58,'[1]Master File'!$A:$G,7,0)</f>
        <v>AHMEDABAD GUJARAT</v>
      </c>
      <c r="J58" s="8" t="str">
        <f>VLOOKUP(A58,'[1]Master File'!$A:$H,8,0)</f>
        <v>Ahmedabad</v>
      </c>
      <c r="K58" s="8">
        <f>VLOOKUP(A58,'[1]Master File'!$A:$I,9,0)</f>
        <v>382445</v>
      </c>
      <c r="L58" s="8" t="s">
        <v>42</v>
      </c>
      <c r="M58" s="8" t="str">
        <f>VLOOKUP(A58,'[1]Master File'!$A:$M,13,0)</f>
        <v>9537659989, 9825349315</v>
      </c>
      <c r="N58" s="8" t="str">
        <f t="shared" si="1"/>
        <v>9537659989, 9825349315</v>
      </c>
      <c r="O58" s="14" t="s">
        <v>392</v>
      </c>
      <c r="P58" s="8"/>
      <c r="Q58" s="8" t="str">
        <f>VLOOKUP(A58,'[1]Master File'!$A:$J,10,0)</f>
        <v>24AAQFP6304C1ZG</v>
      </c>
      <c r="R58" s="8" t="str">
        <f>VLOOKUP(A58,'[1]Master File'!$A:$K,11,0)</f>
        <v>AAQFP6304C</v>
      </c>
      <c r="S58" s="8" t="s">
        <v>393</v>
      </c>
      <c r="T58" s="8" t="s">
        <v>394</v>
      </c>
      <c r="U58" s="8" t="str">
        <f>VLOOKUP(A58,'[1]Master File'!$A:$P,16,0)</f>
        <v>B</v>
      </c>
      <c r="V58" s="8" t="str">
        <f>VLOOKUP(A58,'[1]Master File'!$A:$N,14,0)</f>
        <v>SRT-PG-B-280</v>
      </c>
      <c r="W58" s="9" t="s">
        <v>395</v>
      </c>
      <c r="X58" s="8">
        <v>9343</v>
      </c>
      <c r="Y58" s="12" t="s">
        <v>226</v>
      </c>
      <c r="Z58" s="12" t="s">
        <v>95</v>
      </c>
      <c r="AA58" s="8"/>
      <c r="AB58" s="8" t="s">
        <v>70</v>
      </c>
      <c r="AC58" s="8">
        <v>56242</v>
      </c>
      <c r="AD58" s="8" t="s">
        <v>343</v>
      </c>
      <c r="AE58" s="8" t="s">
        <v>52</v>
      </c>
      <c r="AF58" s="8"/>
      <c r="AG58" s="11" t="str">
        <f t="shared" si="0"/>
        <v>PLOT NO 1410 GIDC PHASEIII VATVAAHMEDABAD GUJARATAhmedabad</v>
      </c>
      <c r="AI58" s="11" t="str">
        <f>VLOOKUP(A58,[2]Sheet1!$D:$F,3,0)</f>
        <v>Pruthvi Solar Energy</v>
      </c>
      <c r="AJ58" s="11">
        <f>VLOOKUP(A58,'[3]Final summary'!$E:$AH,29,0)</f>
        <v>200</v>
      </c>
    </row>
    <row r="59" spans="1:36" s="11" customFormat="1" ht="28.5" customHeight="1" x14ac:dyDescent="0.2">
      <c r="A59" s="8" t="s">
        <v>396</v>
      </c>
      <c r="B59" s="8">
        <v>58</v>
      </c>
      <c r="C59" s="8" t="str">
        <f>VLOOKUP(A59,'[1]Master File'!$A:$D,4,0)</f>
        <v>AMPBEAT SOLUTION</v>
      </c>
      <c r="D59" s="8" t="s">
        <v>343</v>
      </c>
      <c r="E59" s="8" t="s">
        <v>397</v>
      </c>
      <c r="F59" s="8" t="s">
        <v>90</v>
      </c>
      <c r="G59" s="8" t="str">
        <f>VLOOKUP(A59,'[1]Master File'!$A:$E,5,0)</f>
        <v>10th floor A-4</v>
      </c>
      <c r="H59" s="8" t="str">
        <f>VLOOKUP(A59,'[1]Master File'!$A:$F,6,0)</f>
        <v>Vrajraj Residency</v>
      </c>
      <c r="I59" s="8" t="str">
        <f>VLOOKUP(A59,'[1]Master File'!$A:$G,7,0)</f>
        <v>Near -Vraj chowk</v>
      </c>
      <c r="J59" s="8" t="str">
        <f>VLOOKUP(A59,'[1]Master File'!$A:$H,8,0)</f>
        <v>Surat</v>
      </c>
      <c r="K59" s="8">
        <f>VLOOKUP(A59,'[1]Master File'!$A:$I,9,0)</f>
        <v>395006</v>
      </c>
      <c r="L59" s="8" t="s">
        <v>42</v>
      </c>
      <c r="M59" s="8">
        <v>7575015022</v>
      </c>
      <c r="N59" s="8">
        <f t="shared" si="1"/>
        <v>7575015022</v>
      </c>
      <c r="O59" s="8" t="str">
        <f>VLOOKUP(A59,'[1]Master File'!$A:$L,12,0)</f>
        <v>AMPBEATSOLUTION@GMAIL.COM</v>
      </c>
      <c r="P59" s="8"/>
      <c r="Q59" s="8" t="str">
        <f>VLOOKUP(A59,'[1]Master File'!$A:$J,10,0)</f>
        <v>24FEUPS7817Q1Z6</v>
      </c>
      <c r="R59" s="8" t="str">
        <f>VLOOKUP(A59,'[1]Master File'!$A:$K,11,0)</f>
        <v>FEUPS7817Q</v>
      </c>
      <c r="S59" s="8" t="s">
        <v>398</v>
      </c>
      <c r="T59" s="8" t="s">
        <v>399</v>
      </c>
      <c r="U59" s="8" t="str">
        <f>VLOOKUP(A59,'[1]Master File'!$A:$P,16,0)</f>
        <v>B</v>
      </c>
      <c r="V59" s="8">
        <f>VLOOKUP(A59,'[1]Master File'!$A:$N,14,0)</f>
        <v>0</v>
      </c>
      <c r="W59" s="9" t="s">
        <v>400</v>
      </c>
      <c r="X59" s="8">
        <v>9133</v>
      </c>
      <c r="Y59" s="12" t="s">
        <v>226</v>
      </c>
      <c r="Z59" s="8">
        <v>56228</v>
      </c>
      <c r="AA59" s="8" t="s">
        <v>343</v>
      </c>
      <c r="AB59" s="8" t="s">
        <v>49</v>
      </c>
      <c r="AC59" s="8" t="s">
        <v>333</v>
      </c>
      <c r="AD59" s="8" t="s">
        <v>401</v>
      </c>
      <c r="AE59" s="8" t="s">
        <v>52</v>
      </c>
      <c r="AF59" s="8"/>
      <c r="AG59" s="11" t="str">
        <f t="shared" si="0"/>
        <v>10th floor A-4Vrajraj ResidencyNear -Vraj chowkSurat</v>
      </c>
      <c r="AI59" s="11" t="str">
        <f>VLOOKUP(A59,[2]Sheet1!$D:$F,3,0)</f>
        <v>Ampbeat Solution</v>
      </c>
      <c r="AJ59" s="11">
        <f>VLOOKUP(A59,'[3]Final summary'!$E:$AH,29,0)</f>
        <v>300</v>
      </c>
    </row>
    <row r="60" spans="1:36" s="11" customFormat="1" ht="28.5" customHeight="1" x14ac:dyDescent="0.2">
      <c r="A60" s="8" t="s">
        <v>402</v>
      </c>
      <c r="B60" s="7">
        <v>59</v>
      </c>
      <c r="C60" s="8" t="str">
        <f>VLOOKUP(A60,'[1]Master File'!$A:$D,4,0)</f>
        <v>SHREE ENTERPRISE</v>
      </c>
      <c r="D60" s="8" t="s">
        <v>343</v>
      </c>
      <c r="E60" s="8" t="s">
        <v>403</v>
      </c>
      <c r="F60" s="8" t="s">
        <v>90</v>
      </c>
      <c r="G60" s="8" t="str">
        <f>VLOOKUP(A60,'[1]Master File'!$A:$E,5,0)</f>
        <v xml:space="preserve">176/ 1 KENYANAGAR SOCIETY </v>
      </c>
      <c r="H60" s="8" t="str">
        <f>VLOOKUP(A60,'[1]Master File'!$A:$F,6,0)</f>
        <v>NEW SAMA ROAD</v>
      </c>
      <c r="I60" s="8" t="str">
        <f>VLOOKUP(A60,'[1]Master File'!$A:$G,7,0)</f>
        <v>VADODARA</v>
      </c>
      <c r="J60" s="8" t="str">
        <f>VLOOKUP(A60,'[1]Master File'!$A:$H,8,0)</f>
        <v>VADODARA</v>
      </c>
      <c r="K60" s="8">
        <f>VLOOKUP(A60,'[1]Master File'!$A:$I,9,0)</f>
        <v>390024</v>
      </c>
      <c r="L60" s="8" t="s">
        <v>42</v>
      </c>
      <c r="M60" s="8">
        <f>VLOOKUP(A60,'[1]Master File'!$A:$M,13,0)</f>
        <v>8511170916</v>
      </c>
      <c r="N60" s="8">
        <f t="shared" si="1"/>
        <v>8511170916</v>
      </c>
      <c r="O60" s="8" t="str">
        <f>VLOOKUP(A60,'[1]Master File'!$A:$L,12,0)</f>
        <v>shreeenterprise.mktg@gmail.com</v>
      </c>
      <c r="P60" s="8"/>
      <c r="Q60" s="8" t="str">
        <f>VLOOKUP(A60,'[1]Master File'!$A:$J,10,0)</f>
        <v>24AGNPB6251H1ZK</v>
      </c>
      <c r="R60" s="8" t="str">
        <f>VLOOKUP(A60,'[1]Master File'!$A:$K,11,0)</f>
        <v>AGNPB6251H</v>
      </c>
      <c r="S60" s="8" t="s">
        <v>404</v>
      </c>
      <c r="T60" s="8" t="s">
        <v>138</v>
      </c>
      <c r="U60" s="8" t="str">
        <f>VLOOKUP(A60,'[1]Master File'!$A:$P,16,0)</f>
        <v>B</v>
      </c>
      <c r="V60" s="8" t="str">
        <f>VLOOKUP(A60,'[1]Master File'!$A:$N,14,0)</f>
        <v>SRT-PG-B-410</v>
      </c>
      <c r="W60" s="9" t="s">
        <v>405</v>
      </c>
      <c r="X60" s="8">
        <v>9390</v>
      </c>
      <c r="Y60" s="12" t="s">
        <v>226</v>
      </c>
      <c r="Z60" s="12" t="s">
        <v>95</v>
      </c>
      <c r="AA60" s="8"/>
      <c r="AB60" s="8" t="s">
        <v>49</v>
      </c>
      <c r="AC60" s="8" t="s">
        <v>147</v>
      </c>
      <c r="AD60" s="8" t="s">
        <v>389</v>
      </c>
      <c r="AE60" s="8" t="s">
        <v>52</v>
      </c>
      <c r="AF60" s="8"/>
      <c r="AG60" s="11" t="str">
        <f t="shared" si="0"/>
        <v>176/ 1 KENYANAGAR SOCIETY NEW SAMA ROADVADODARAVADODARA</v>
      </c>
      <c r="AI60" s="11" t="str">
        <f>VLOOKUP(A60,[2]Sheet1!$D:$F,3,0)</f>
        <v>Shree Enterprise</v>
      </c>
      <c r="AJ60" s="11">
        <f>VLOOKUP(A60,'[3]Final summary'!$E:$AH,29,0)</f>
        <v>408</v>
      </c>
    </row>
    <row r="61" spans="1:36" s="11" customFormat="1" ht="28.5" customHeight="1" x14ac:dyDescent="0.2">
      <c r="A61" s="8" t="s">
        <v>406</v>
      </c>
      <c r="B61" s="8">
        <v>60</v>
      </c>
      <c r="C61" s="8" t="str">
        <f>VLOOKUP(A61,'[1]Master File'!$A:$D,4,0)</f>
        <v>FLAME SOLREN</v>
      </c>
      <c r="D61" s="8" t="s">
        <v>343</v>
      </c>
      <c r="E61" s="8" t="s">
        <v>407</v>
      </c>
      <c r="F61" s="8" t="s">
        <v>90</v>
      </c>
      <c r="G61" s="8" t="str">
        <f>VLOOKUP(A61,'[1]Master File'!$A:$E,5,0)</f>
        <v>301 Suryakiran Apartment Nr. P. P. Savani School</v>
      </c>
      <c r="H61" s="8" t="str">
        <f>VLOOKUP(A61,'[1]Master File'!$A:$F,6,0)</f>
        <v xml:space="preserve"> Hirabaug Varachha Road</v>
      </c>
      <c r="I61" s="8" t="str">
        <f>VLOOKUP(A61,'[1]Master File'!$A:$G,7,0)</f>
        <v xml:space="preserve"> Surat</v>
      </c>
      <c r="J61" s="8" t="str">
        <f>VLOOKUP(A61,'[1]Master File'!$A:$H,8,0)</f>
        <v>SURAT</v>
      </c>
      <c r="K61" s="8">
        <f>VLOOKUP(A61,'[1]Master File'!$A:$I,9,0)</f>
        <v>395006</v>
      </c>
      <c r="L61" s="8" t="s">
        <v>42</v>
      </c>
      <c r="M61" s="8">
        <v>7227973798</v>
      </c>
      <c r="N61" s="8">
        <f t="shared" si="1"/>
        <v>7227973798</v>
      </c>
      <c r="O61" s="14" t="s">
        <v>408</v>
      </c>
      <c r="P61" s="14" t="s">
        <v>409</v>
      </c>
      <c r="Q61" s="8" t="str">
        <f>VLOOKUP(A61,'[1]Master File'!$A:$J,10,0)</f>
        <v>24CEJPM4506C1ZV</v>
      </c>
      <c r="R61" s="8" t="str">
        <f>VLOOKUP(A61,'[1]Master File'!$A:$K,11,0)</f>
        <v>CEJPM4506C</v>
      </c>
      <c r="S61" s="8" t="s">
        <v>410</v>
      </c>
      <c r="T61" s="8" t="s">
        <v>411</v>
      </c>
      <c r="U61" s="8" t="str">
        <f>VLOOKUP(A61,'[1]Master File'!$A:$P,16,0)</f>
        <v>A</v>
      </c>
      <c r="V61" s="8" t="str">
        <f>VLOOKUP(A61,'[1]Master File'!$A:$N,14,0)</f>
        <v>SRT-PG-B-089</v>
      </c>
      <c r="W61" s="9" t="s">
        <v>412</v>
      </c>
      <c r="X61" s="8">
        <v>8997</v>
      </c>
      <c r="Y61" s="12" t="s">
        <v>226</v>
      </c>
      <c r="Z61" s="12" t="s">
        <v>95</v>
      </c>
      <c r="AA61" s="8"/>
      <c r="AB61" s="8" t="s">
        <v>49</v>
      </c>
      <c r="AC61" s="8" t="s">
        <v>50</v>
      </c>
      <c r="AD61" s="8" t="s">
        <v>413</v>
      </c>
      <c r="AE61" s="8" t="s">
        <v>81</v>
      </c>
      <c r="AF61" s="8"/>
      <c r="AG61" s="11" t="str">
        <f t="shared" si="0"/>
        <v>301 Suryakiran Apartment Nr. P. P. Savani School Hirabaug Varachha Road SuratSURAT</v>
      </c>
      <c r="AI61" s="11" t="str">
        <f>VLOOKUP(A61,[2]Sheet1!$D:$F,3,0)</f>
        <v>Flame Solren</v>
      </c>
      <c r="AJ61" s="11">
        <f>VLOOKUP(A61,'[3]Final summary'!$E:$AH,29,0)</f>
        <v>2000</v>
      </c>
    </row>
    <row r="62" spans="1:36" s="11" customFormat="1" ht="28.5" customHeight="1" x14ac:dyDescent="0.2">
      <c r="A62" s="8" t="s">
        <v>414</v>
      </c>
      <c r="B62" s="7">
        <v>61</v>
      </c>
      <c r="C62" s="8" t="str">
        <f>VLOOKUP(A62,'[1]Master File'!$A:$D,4,0)</f>
        <v>SUN RAYS ENTERPRISE</v>
      </c>
      <c r="D62" s="8" t="s">
        <v>343</v>
      </c>
      <c r="E62" s="8" t="s">
        <v>415</v>
      </c>
      <c r="F62" s="8" t="s">
        <v>73</v>
      </c>
      <c r="G62" s="8" t="str">
        <f>VLOOKUP(A62,'[1]Master File'!$A:$E,5,0)</f>
        <v xml:space="preserve">A 16 Rag Duplex  </v>
      </c>
      <c r="H62" s="8" t="str">
        <f>VLOOKUP(A62,'[1]Master File'!$A:$F,6,0)</f>
        <v xml:space="preserve">Near Workshop Subhanpura  </v>
      </c>
      <c r="I62" s="8" t="str">
        <f>VLOOKUP(A62,'[1]Master File'!$A:$G,7,0)</f>
        <v>Vadodara-390023 Gujarat</v>
      </c>
      <c r="J62" s="8" t="str">
        <f>VLOOKUP(A62,'[1]Master File'!$A:$H,8,0)</f>
        <v>VADODARA</v>
      </c>
      <c r="K62" s="8">
        <f>VLOOKUP(A62,'[1]Master File'!$A:$I,9,0)</f>
        <v>390023</v>
      </c>
      <c r="L62" s="8" t="s">
        <v>42</v>
      </c>
      <c r="M62" s="8" t="s">
        <v>416</v>
      </c>
      <c r="N62" s="8" t="str">
        <f t="shared" si="1"/>
        <v>8141315459 , 9099098474</v>
      </c>
      <c r="O62" s="8" t="str">
        <f>VLOOKUP(A62,'[1]Master File'!$A:$L,12,0)</f>
        <v>sunraysbrd@gmail.com</v>
      </c>
      <c r="P62" s="14" t="s">
        <v>417</v>
      </c>
      <c r="Q62" s="8" t="str">
        <f>VLOOKUP(A62,'[1]Master File'!$A:$J,10,0)</f>
        <v>24ADPFS2935L1ZK</v>
      </c>
      <c r="R62" s="8" t="str">
        <f>VLOOKUP(A62,'[1]Master File'!$A:$K,11,0)</f>
        <v>ADPFS2935L</v>
      </c>
      <c r="S62" s="8" t="s">
        <v>418</v>
      </c>
      <c r="T62" s="8" t="s">
        <v>358</v>
      </c>
      <c r="U62" s="8" t="str">
        <f>VLOOKUP(A62,'[1]Master File'!$A:$P,16,0)</f>
        <v>B</v>
      </c>
      <c r="V62" s="8" t="str">
        <f>VLOOKUP(A62,'[1]Master File'!$A:$N,14,0)</f>
        <v>SRT-PG-B-304</v>
      </c>
      <c r="W62" s="9" t="s">
        <v>419</v>
      </c>
      <c r="X62" s="8">
        <v>9443</v>
      </c>
      <c r="Y62" s="12" t="s">
        <v>226</v>
      </c>
      <c r="Z62" s="12" t="s">
        <v>95</v>
      </c>
      <c r="AA62" s="8"/>
      <c r="AB62" s="8" t="s">
        <v>49</v>
      </c>
      <c r="AC62" s="8" t="s">
        <v>50</v>
      </c>
      <c r="AD62" s="8" t="s">
        <v>420</v>
      </c>
      <c r="AE62" s="8" t="s">
        <v>52</v>
      </c>
      <c r="AF62" s="8"/>
      <c r="AG62" s="11" t="str">
        <f t="shared" si="0"/>
        <v>A 16 Rag Duplex  Near Workshop Subhanpura  Vadodara-390023 GujaratVADODARA</v>
      </c>
      <c r="AI62" s="11" t="str">
        <f>VLOOKUP(A62,[2]Sheet1!$D:$F,3,0)</f>
        <v>Sun Rays Enterprise</v>
      </c>
      <c r="AJ62" s="11">
        <f>VLOOKUP(A62,'[3]Final summary'!$E:$AH,29,0)</f>
        <v>500</v>
      </c>
    </row>
    <row r="63" spans="1:36" s="11" customFormat="1" ht="28.5" customHeight="1" x14ac:dyDescent="0.2">
      <c r="A63" s="8" t="s">
        <v>421</v>
      </c>
      <c r="B63" s="8">
        <v>62</v>
      </c>
      <c r="C63" s="8" t="str">
        <f>VLOOKUP(A63,'[1]Master File'!$A:$D,4,0)</f>
        <v>SOLAR ENERGY</v>
      </c>
      <c r="D63" s="8" t="s">
        <v>343</v>
      </c>
      <c r="E63" s="8" t="s">
        <v>422</v>
      </c>
      <c r="F63" s="8" t="s">
        <v>90</v>
      </c>
      <c r="G63" s="8" t="str">
        <f>VLOOKUP(A63,'[1]Master File'!$A:$E,5,0)</f>
        <v xml:space="preserve">68 Anandnagar Society </v>
      </c>
      <c r="H63" s="8" t="str">
        <f>VLOOKUP(A63,'[1]Master File'!$A:$F,6,0)</f>
        <v>Morabhagal Rander road</v>
      </c>
      <c r="I63" s="8" t="str">
        <f>VLOOKUP(A63,'[1]Master File'!$A:$G,7,0)</f>
        <v xml:space="preserve"> Surat-395005</v>
      </c>
      <c r="J63" s="8" t="str">
        <f>VLOOKUP(A63,'[1]Master File'!$A:$H,8,0)</f>
        <v>SURAT</v>
      </c>
      <c r="K63" s="8">
        <f>VLOOKUP(A63,'[1]Master File'!$A:$I,9,0)</f>
        <v>395005</v>
      </c>
      <c r="L63" s="8" t="s">
        <v>42</v>
      </c>
      <c r="M63" s="8">
        <f>VLOOKUP(A63,'[1]Master File'!$A:$M,13,0)</f>
        <v>9033868265</v>
      </c>
      <c r="N63" s="8">
        <f t="shared" si="1"/>
        <v>9033868265</v>
      </c>
      <c r="O63" s="8" t="str">
        <f>VLOOKUP(A63,'[1]Master File'!$A:$L,12,0)</f>
        <v>solarpioneer19@gmail.com</v>
      </c>
      <c r="P63" s="8"/>
      <c r="Q63" s="8" t="str">
        <f>VLOOKUP(A63,'[1]Master File'!$A:$J,10,0)</f>
        <v>24AJDPG4527C1ZT</v>
      </c>
      <c r="R63" s="8" t="str">
        <f>VLOOKUP(A63,'[1]Master File'!$A:$K,11,0)</f>
        <v>AJDPG4527C</v>
      </c>
      <c r="S63" s="8" t="s">
        <v>423</v>
      </c>
      <c r="T63" s="8" t="s">
        <v>267</v>
      </c>
      <c r="U63" s="8" t="str">
        <f>VLOOKUP(A63,'[1]Master File'!$A:$P,16,0)</f>
        <v>B</v>
      </c>
      <c r="V63" s="8" t="str">
        <f>VLOOKUP(A63,'[1]Master File'!$A:$N,14,0)</f>
        <v>SRT-PG-B-081</v>
      </c>
      <c r="W63" s="9" t="s">
        <v>424</v>
      </c>
      <c r="X63" s="8">
        <v>9415</v>
      </c>
      <c r="Y63" s="12" t="s">
        <v>226</v>
      </c>
      <c r="Z63" s="12" t="s">
        <v>95</v>
      </c>
      <c r="AA63" s="8"/>
      <c r="AB63" s="8" t="s">
        <v>70</v>
      </c>
      <c r="AC63" s="8">
        <v>56245</v>
      </c>
      <c r="AD63" s="8" t="s">
        <v>343</v>
      </c>
      <c r="AE63" s="8" t="s">
        <v>52</v>
      </c>
      <c r="AF63" s="8"/>
      <c r="AG63" s="11" t="str">
        <f t="shared" si="0"/>
        <v>68 Anandnagar Society Morabhagal Rander road Surat-395005SURAT</v>
      </c>
      <c r="AI63" s="11" t="str">
        <f>VLOOKUP(A63,[2]Sheet1!$D:$F,3,0)</f>
        <v>Solar Energy</v>
      </c>
      <c r="AJ63" s="11">
        <f>VLOOKUP(A63,'[3]Final summary'!$E:$AH,29,0)</f>
        <v>1000</v>
      </c>
    </row>
    <row r="64" spans="1:36" s="11" customFormat="1" ht="28.5" customHeight="1" x14ac:dyDescent="0.2">
      <c r="A64" s="8" t="s">
        <v>425</v>
      </c>
      <c r="B64" s="7">
        <v>63</v>
      </c>
      <c r="C64" s="8" t="str">
        <f>VLOOKUP(A64,'[1]Master File'!$A:$D,4,0)</f>
        <v>HEAVEN SOLAR ENERGY PRIVATE LIMITED</v>
      </c>
      <c r="D64" s="8" t="s">
        <v>343</v>
      </c>
      <c r="E64" s="8" t="s">
        <v>426</v>
      </c>
      <c r="F64" s="8" t="s">
        <v>220</v>
      </c>
      <c r="G64" s="8" t="str">
        <f>VLOOKUP(A64,'[1]Master File'!$A:$E,5,0)</f>
        <v>204 Anupam Square Mahadev Chowk</v>
      </c>
      <c r="H64" s="8" t="str">
        <f>VLOOKUP(A64,'[1]Master File'!$A:$F,6,0)</f>
        <v xml:space="preserve"> Mota Varachha</v>
      </c>
      <c r="I64" s="8" t="str">
        <f>VLOOKUP(A64,'[1]Master File'!$A:$G,7,0)</f>
        <v xml:space="preserve"> Surat 394 101</v>
      </c>
      <c r="J64" s="8" t="str">
        <f>VLOOKUP(A64,'[1]Master File'!$A:$H,8,0)</f>
        <v>SURAT</v>
      </c>
      <c r="K64" s="8">
        <f>VLOOKUP(A64,'[1]Master File'!$A:$I,9,0)</f>
        <v>394101</v>
      </c>
      <c r="L64" s="8" t="s">
        <v>42</v>
      </c>
      <c r="M64" s="8" t="str">
        <f>VLOOKUP(A64,'[1]Master File'!$A:$M,13,0)</f>
        <v>75674 20323</v>
      </c>
      <c r="N64" s="8" t="str">
        <f t="shared" si="1"/>
        <v>75674 20323</v>
      </c>
      <c r="O64" s="8" t="str">
        <f>VLOOKUP(A64,'[1]Master File'!$A:$L,12,0)</f>
        <v>pgvcl.heavensolar@gmail.com</v>
      </c>
      <c r="P64" s="14" t="s">
        <v>427</v>
      </c>
      <c r="Q64" s="8" t="str">
        <f>VLOOKUP(A64,'[1]Master File'!$A:$J,10,0)</f>
        <v>24AAECH3649D1ZU</v>
      </c>
      <c r="R64" s="8" t="str">
        <f>VLOOKUP(A64,'[1]Master File'!$A:$K,11,0)</f>
        <v>AAECH3649D</v>
      </c>
      <c r="S64" s="8" t="s">
        <v>428</v>
      </c>
      <c r="T64" s="8" t="s">
        <v>429</v>
      </c>
      <c r="U64" s="8" t="str">
        <f>VLOOKUP(A64,'[1]Master File'!$A:$P,16,0)</f>
        <v>A</v>
      </c>
      <c r="V64" s="8" t="str">
        <f>VLOOKUP(A64,'[1]Master File'!$A:$N,14,0)</f>
        <v>SRT-PG-B-313</v>
      </c>
      <c r="W64" s="9" t="s">
        <v>430</v>
      </c>
      <c r="X64" s="8">
        <v>9009</v>
      </c>
      <c r="Y64" s="12" t="s">
        <v>226</v>
      </c>
      <c r="Z64" s="12" t="s">
        <v>95</v>
      </c>
      <c r="AA64" s="8"/>
      <c r="AB64" s="8" t="s">
        <v>49</v>
      </c>
      <c r="AC64" s="8" t="s">
        <v>50</v>
      </c>
      <c r="AD64" s="8" t="s">
        <v>348</v>
      </c>
      <c r="AE64" s="8" t="s">
        <v>149</v>
      </c>
      <c r="AF64" s="8"/>
      <c r="AG64" s="11" t="str">
        <f t="shared" si="0"/>
        <v>204 Anupam Square Mahadev Chowk Mota Varachha Surat 394 101SURAT</v>
      </c>
      <c r="AI64" s="11" t="str">
        <f>VLOOKUP(A64,[2]Sheet1!$D:$F,3,0)</f>
        <v>Heaven Solar Energy Private Limited</v>
      </c>
      <c r="AJ64" s="11">
        <f>VLOOKUP(A64,'[3]Final summary'!$E:$AH,29,0)</f>
        <v>1500</v>
      </c>
    </row>
    <row r="65" spans="1:36" s="11" customFormat="1" ht="28.5" customHeight="1" x14ac:dyDescent="0.2">
      <c r="A65" s="8" t="s">
        <v>431</v>
      </c>
      <c r="B65" s="8">
        <v>64</v>
      </c>
      <c r="C65" s="8" t="str">
        <f>VLOOKUP(A65,'[1]Master File'!$A:$D,4,0)</f>
        <v>DELTA SOLAR ENERGY</v>
      </c>
      <c r="D65" s="8" t="s">
        <v>343</v>
      </c>
      <c r="E65" s="8" t="s">
        <v>432</v>
      </c>
      <c r="F65" s="8" t="s">
        <v>90</v>
      </c>
      <c r="G65" s="8" t="str">
        <f>VLOOKUP(A65,'[1]Master File'!$A:$E,5,0)</f>
        <v>A-302 Kelly Residency Nr. Galaxy Circle</v>
      </c>
      <c r="H65" s="8" t="str">
        <f>VLOOKUP(A65,'[1]Master File'!$A:$F,6,0)</f>
        <v xml:space="preserve"> Pal</v>
      </c>
      <c r="I65" s="8" t="str">
        <f>VLOOKUP(A65,'[1]Master File'!$A:$G,7,0)</f>
        <v xml:space="preserve"> Surat. Gujarat 394510</v>
      </c>
      <c r="J65" s="8" t="str">
        <f>VLOOKUP(A65,'[1]Master File'!$A:$H,8,0)</f>
        <v>SURAT</v>
      </c>
      <c r="K65" s="8">
        <f>VLOOKUP(A65,'[1]Master File'!$A:$I,9,0)</f>
        <v>394510</v>
      </c>
      <c r="L65" s="8" t="s">
        <v>42</v>
      </c>
      <c r="M65" s="8">
        <f>VLOOKUP(A65,'[1]Master File'!$A:$M,13,0)</f>
        <v>9998039128</v>
      </c>
      <c r="N65" s="8">
        <f t="shared" si="1"/>
        <v>9998039128</v>
      </c>
      <c r="O65" s="8" t="str">
        <f>VLOOKUP(A65,'[1]Master File'!$A:$L,12,0)</f>
        <v>deltasolarenergy1@gmail.com</v>
      </c>
      <c r="P65" s="8"/>
      <c r="Q65" s="8" t="str">
        <f>VLOOKUP(A65,'[1]Master File'!$A:$J,10,0)</f>
        <v>24AGEPV8118Q1ZO</v>
      </c>
      <c r="R65" s="8" t="str">
        <f>VLOOKUP(A65,'[1]Master File'!$A:$K,11,0)</f>
        <v>AGEPV8118Q</v>
      </c>
      <c r="S65" s="8" t="s">
        <v>433</v>
      </c>
      <c r="T65" s="8" t="s">
        <v>434</v>
      </c>
      <c r="U65" s="8" t="str">
        <f>VLOOKUP(A65,'[1]Master File'!$A:$P,16,0)</f>
        <v>B</v>
      </c>
      <c r="V65" s="8" t="str">
        <f>VLOOKUP(A65,'[1]Master File'!$A:$N,14,0)</f>
        <v>SRT-PG-A-287</v>
      </c>
      <c r="W65" s="9" t="s">
        <v>435</v>
      </c>
      <c r="X65" s="8">
        <v>9177</v>
      </c>
      <c r="Y65" s="12" t="s">
        <v>226</v>
      </c>
      <c r="Z65" s="12" t="s">
        <v>95</v>
      </c>
      <c r="AA65" s="8"/>
      <c r="AB65" s="8" t="s">
        <v>49</v>
      </c>
      <c r="AC65" s="8" t="s">
        <v>50</v>
      </c>
      <c r="AD65" s="8" t="s">
        <v>118</v>
      </c>
      <c r="AE65" s="8" t="s">
        <v>52</v>
      </c>
      <c r="AF65" s="8"/>
      <c r="AG65" s="11" t="str">
        <f t="shared" si="0"/>
        <v>A-302 Kelly Residency Nr. Galaxy Circle Pal Surat. Gujarat 394510SURAT</v>
      </c>
      <c r="AI65" s="11" t="str">
        <f>VLOOKUP(A65,[2]Sheet1!$D:$F,3,0)</f>
        <v>Delta Solar Energy</v>
      </c>
      <c r="AJ65" s="11">
        <f>VLOOKUP(A65,'[3]Final summary'!$E:$AH,29,0)</f>
        <v>50</v>
      </c>
    </row>
    <row r="66" spans="1:36" s="11" customFormat="1" ht="28.5" customHeight="1" x14ac:dyDescent="0.2">
      <c r="A66" s="8" t="s">
        <v>436</v>
      </c>
      <c r="B66" s="7">
        <v>65</v>
      </c>
      <c r="C66" s="8" t="str">
        <f>VLOOKUP(A66,'[1]Master File'!$A:$D,4,0)</f>
        <v>Euro Solar Energy Industries</v>
      </c>
      <c r="D66" s="8" t="s">
        <v>343</v>
      </c>
      <c r="E66" s="8" t="s">
        <v>437</v>
      </c>
      <c r="F66" s="8" t="s">
        <v>90</v>
      </c>
      <c r="G66" s="8" t="str">
        <f>VLOOKUP(A66,'[1]Master File'!$A:$E,5,0)</f>
        <v xml:space="preserve">Plot No 125 GIDC </v>
      </c>
      <c r="H66" s="8" t="str">
        <f>VLOOKUP(A66,'[1]Master File'!$A:$F,6,0)</f>
        <v xml:space="preserve">Ganeshpura Modasa </v>
      </c>
      <c r="I66" s="8" t="str">
        <f>VLOOKUP(A66,'[1]Master File'!$A:$G,7,0)</f>
        <v>Arvalli-383315</v>
      </c>
      <c r="J66" s="8" t="str">
        <f>VLOOKUP(A66,'[1]Master File'!$A:$H,8,0)</f>
        <v>ARVALLI</v>
      </c>
      <c r="K66" s="8">
        <f>VLOOKUP(A66,'[1]Master File'!$A:$I,9,0)</f>
        <v>3883315</v>
      </c>
      <c r="L66" s="8" t="s">
        <v>42</v>
      </c>
      <c r="M66" s="8">
        <v>9558823245</v>
      </c>
      <c r="N66" s="8">
        <f t="shared" si="1"/>
        <v>9558823245</v>
      </c>
      <c r="O66" s="8" t="str">
        <f>VLOOKUP(A66,'[1]Master File'!$A:$L,12,0)</f>
        <v>modasaeurosolar@gmail com; EUROSOLARINDUSTRIES@GMAIL.COM</v>
      </c>
      <c r="P66" s="8"/>
      <c r="Q66" s="8" t="str">
        <f>VLOOKUP(A66,'[1]Master File'!$A:$J,10,0)</f>
        <v>24AGPPP4060L1Z0</v>
      </c>
      <c r="R66" s="8" t="str">
        <f>VLOOKUP(A66,'[1]Master File'!$A:$K,11,0)</f>
        <v>AGPPP4060L</v>
      </c>
      <c r="S66" s="8" t="s">
        <v>438</v>
      </c>
      <c r="T66" s="8" t="s">
        <v>439</v>
      </c>
      <c r="U66" s="8" t="str">
        <f>VLOOKUP(A66,'[1]Master File'!$A:$P,16,0)</f>
        <v>B</v>
      </c>
      <c r="V66" s="8" t="str">
        <f>VLOOKUP(A66,'[1]Master File'!$A:$N,14,0)</f>
        <v>SRT-PG-B-106</v>
      </c>
      <c r="W66" s="9" t="s">
        <v>440</v>
      </c>
      <c r="X66" s="8">
        <v>9201</v>
      </c>
      <c r="Y66" s="12" t="s">
        <v>226</v>
      </c>
      <c r="Z66" s="12" t="s">
        <v>95</v>
      </c>
      <c r="AA66" s="8"/>
      <c r="AB66" s="8" t="s">
        <v>70</v>
      </c>
      <c r="AC66" s="8">
        <v>56246</v>
      </c>
      <c r="AD66" s="8" t="s">
        <v>343</v>
      </c>
      <c r="AE66" s="8" t="s">
        <v>158</v>
      </c>
      <c r="AF66" s="8"/>
      <c r="AG66" s="11" t="str">
        <f t="shared" si="0"/>
        <v>Plot No 125 GIDC Ganeshpura Modasa Arvalli-383315ARVALLI</v>
      </c>
      <c r="AI66" s="11" t="str">
        <f>VLOOKUP(A66,[2]Sheet1!$D:$F,3,0)</f>
        <v>Eurosolar Energy Industries</v>
      </c>
      <c r="AJ66" s="11">
        <f>VLOOKUP(A66,'[3]Final summary'!$E:$AH,29,0)</f>
        <v>600</v>
      </c>
    </row>
    <row r="67" spans="1:36" s="11" customFormat="1" ht="28.5" customHeight="1" x14ac:dyDescent="0.2">
      <c r="A67" s="8" t="s">
        <v>441</v>
      </c>
      <c r="B67" s="8">
        <v>66</v>
      </c>
      <c r="C67" s="8" t="str">
        <f>VLOOKUP(A67,'[1]Master File'!$A:$D,4,0)</f>
        <v>IMPERIUM POWERTECH</v>
      </c>
      <c r="D67" s="8" t="s">
        <v>343</v>
      </c>
      <c r="E67" s="8" t="s">
        <v>442</v>
      </c>
      <c r="F67" s="8" t="s">
        <v>90</v>
      </c>
      <c r="G67" s="8" t="str">
        <f>VLOOKUP(A67,'[1]Master File'!$A:$E,5,0)</f>
        <v>11,Satkeval Nagraj Bungalows,</v>
      </c>
      <c r="H67" s="8" t="str">
        <f>VLOOKUP(A67,'[1]Master File'!$A:$F,6,0)</f>
        <v>Opp. Chankya School,Nr. Ashwamegh Society,</v>
      </c>
      <c r="I67" s="8" t="str">
        <f>VLOOKUP(A67,'[1]Master File'!$A:$G,7,0)</f>
        <v>Sukan Cross Road,Nikol,Ahmedabad</v>
      </c>
      <c r="J67" s="8" t="str">
        <f>VLOOKUP(A67,'[1]Master File'!$A:$H,8,0)</f>
        <v>Ahmedabad</v>
      </c>
      <c r="K67" s="8">
        <f>VLOOKUP(A67,'[1]Master File'!$A:$I,9,0)</f>
        <v>382345</v>
      </c>
      <c r="L67" s="8" t="s">
        <v>42</v>
      </c>
      <c r="M67" s="8">
        <v>9825024644</v>
      </c>
      <c r="N67" s="8" t="s">
        <v>443</v>
      </c>
      <c r="O67" s="8" t="str">
        <f>VLOOKUP(A67,'[1]Master File'!$A:$L,12,0)</f>
        <v>sales@imperiumpowertech.in</v>
      </c>
      <c r="P67" s="14" t="s">
        <v>444</v>
      </c>
      <c r="Q67" s="8" t="str">
        <f>VLOOKUP(A67,'[1]Master File'!$A:$J,10,0)</f>
        <v>24ASJPP6506B1ZZ</v>
      </c>
      <c r="R67" s="8" t="str">
        <f>VLOOKUP(A67,'[1]Master File'!$A:$K,11,0)</f>
        <v>ASJPP6506B</v>
      </c>
      <c r="S67" s="8" t="s">
        <v>445</v>
      </c>
      <c r="T67" s="8" t="s">
        <v>446</v>
      </c>
      <c r="U67" s="8" t="str">
        <f>VLOOKUP(A67,'[1]Master File'!$A:$P,16,0)</f>
        <v>B</v>
      </c>
      <c r="V67" s="8">
        <f>VLOOKUP(A67,'[1]Master File'!$A:$N,14,0)</f>
        <v>0</v>
      </c>
      <c r="W67" s="9" t="s">
        <v>447</v>
      </c>
      <c r="X67" s="8">
        <v>9236</v>
      </c>
      <c r="Y67" s="12" t="s">
        <v>226</v>
      </c>
      <c r="Z67" s="8">
        <v>56250</v>
      </c>
      <c r="AA67" s="8" t="s">
        <v>343</v>
      </c>
      <c r="AB67" s="8" t="s">
        <v>70</v>
      </c>
      <c r="AC67" s="8">
        <v>56251</v>
      </c>
      <c r="AD67" s="8" t="s">
        <v>343</v>
      </c>
      <c r="AE67" s="8" t="s">
        <v>158</v>
      </c>
      <c r="AF67" s="8"/>
      <c r="AG67" s="11" t="str">
        <f t="shared" ref="AG67:AG130" si="2">G67&amp;H67&amp;I67&amp; J67</f>
        <v>11,Satkeval Nagraj Bungalows,Opp. Chankya School,Nr. Ashwamegh Society,Sukan Cross Road,Nikol,AhmedabadAhmedabad</v>
      </c>
      <c r="AI67" s="11" t="str">
        <f>VLOOKUP(A67,[2]Sheet1!$D:$F,3,0)</f>
        <v>Imperium Powertech</v>
      </c>
      <c r="AJ67" s="11">
        <f>VLOOKUP(A67,'[3]Final summary'!$E:$AH,29,0)</f>
        <v>750</v>
      </c>
    </row>
    <row r="68" spans="1:36" s="11" customFormat="1" ht="28.5" customHeight="1" x14ac:dyDescent="0.2">
      <c r="A68" s="8" t="s">
        <v>448</v>
      </c>
      <c r="B68" s="7">
        <v>67</v>
      </c>
      <c r="C68" s="8" t="str">
        <f>VLOOKUP(A68,'[1]Master File'!$A:$D,4,0)</f>
        <v xml:space="preserve">Rightway Electricals </v>
      </c>
      <c r="D68" s="8" t="s">
        <v>343</v>
      </c>
      <c r="E68" s="8" t="s">
        <v>449</v>
      </c>
      <c r="F68" s="8" t="s">
        <v>90</v>
      </c>
      <c r="G68" s="8" t="str">
        <f>VLOOKUP(A68,'[1]Master File'!$A:$E,5,0)</f>
        <v>B-70 R C Ind Works Socy.</v>
      </c>
      <c r="H68" s="8" t="str">
        <f>VLOOKUP(A68,'[1]Master File'!$A:$F,6,0)</f>
        <v xml:space="preserve">Nandalaya road.Shubhanpura </v>
      </c>
      <c r="I68" s="8" t="str">
        <f>VLOOKUP(A68,'[1]Master File'!$A:$G,7,0)</f>
        <v>Vadodara Gujarat-390 023</v>
      </c>
      <c r="J68" s="8" t="str">
        <f>VLOOKUP(A68,'[1]Master File'!$A:$H,8,0)</f>
        <v>VADODARA</v>
      </c>
      <c r="K68" s="8">
        <f>VLOOKUP(A68,'[1]Master File'!$A:$I,9,0)</f>
        <v>390023</v>
      </c>
      <c r="L68" s="8" t="s">
        <v>42</v>
      </c>
      <c r="M68" s="8" t="str">
        <f>VLOOKUP(A68,'[1]Master File'!$A:$M,13,0)</f>
        <v>9016187423, 9537519905</v>
      </c>
      <c r="N68" s="8" t="str">
        <f t="shared" ref="N68:N73" si="3">M68</f>
        <v>9016187423, 9537519905</v>
      </c>
      <c r="O68" s="8" t="str">
        <f>VLOOKUP(A68,'[1]Master File'!$A:$L,12,0)</f>
        <v>rightwayelectricals@gmail.com</v>
      </c>
      <c r="P68" s="8"/>
      <c r="Q68" s="8" t="str">
        <f>VLOOKUP(A68,'[1]Master File'!$A:$J,10,0)</f>
        <v>24ALEPL2934P1ZT</v>
      </c>
      <c r="R68" s="8" t="str">
        <f>VLOOKUP(A68,'[1]Master File'!$A:$K,11,0)</f>
        <v>ALEPL2934P</v>
      </c>
      <c r="S68" s="8" t="s">
        <v>450</v>
      </c>
      <c r="T68" s="8" t="s">
        <v>451</v>
      </c>
      <c r="U68" s="8" t="str">
        <f>VLOOKUP(A68,'[1]Master File'!$A:$P,16,0)</f>
        <v>B</v>
      </c>
      <c r="V68" s="8" t="str">
        <f>VLOOKUP(A68,'[1]Master File'!$A:$N,14,0)</f>
        <v>SRT-PG-B-225</v>
      </c>
      <c r="W68" s="9" t="s">
        <v>452</v>
      </c>
      <c r="X68" s="8">
        <v>9291</v>
      </c>
      <c r="Y68" s="12" t="s">
        <v>226</v>
      </c>
      <c r="Z68" s="12" t="s">
        <v>95</v>
      </c>
      <c r="AA68" s="8"/>
      <c r="AB68" s="8" t="s">
        <v>70</v>
      </c>
      <c r="AC68" s="8">
        <v>56270</v>
      </c>
      <c r="AD68" s="8" t="s">
        <v>343</v>
      </c>
      <c r="AE68" s="8" t="s">
        <v>158</v>
      </c>
      <c r="AF68" s="8"/>
      <c r="AG68" s="11" t="str">
        <f t="shared" si="2"/>
        <v>B-70 R C Ind Works Socy.Nandalaya road.Shubhanpura Vadodara Gujarat-390 023VADODARA</v>
      </c>
      <c r="AI68" s="11" t="str">
        <f>VLOOKUP(A68,[2]Sheet1!$D:$F,3,0)</f>
        <v>Rightway Electricals</v>
      </c>
      <c r="AJ68" s="11">
        <f>VLOOKUP(A68,'[3]Final summary'!$E:$AH,29,0)</f>
        <v>700</v>
      </c>
    </row>
    <row r="69" spans="1:36" s="11" customFormat="1" ht="28.5" customHeight="1" x14ac:dyDescent="0.2">
      <c r="A69" s="8" t="s">
        <v>453</v>
      </c>
      <c r="B69" s="8">
        <v>68</v>
      </c>
      <c r="C69" s="8" t="str">
        <f>VLOOKUP(A69,'[1]Master File'!$A:$D,4,0)</f>
        <v>SUN ARC ENERGIES</v>
      </c>
      <c r="D69" s="8" t="s">
        <v>343</v>
      </c>
      <c r="E69" s="8" t="s">
        <v>454</v>
      </c>
      <c r="F69" s="8" t="s">
        <v>90</v>
      </c>
      <c r="G69" s="8" t="str">
        <f>VLOOKUP(A69,'[1]Master File'!$A:$E,5,0)</f>
        <v>B-17 YASHKAMAL TITHAL ROAD</v>
      </c>
      <c r="H69" s="8" t="str">
        <f>VLOOKUP(A69,'[1]Master File'!$A:$F,6,0)</f>
        <v xml:space="preserve"> VALSAD-396001</v>
      </c>
      <c r="I69" s="8" t="str">
        <f>VLOOKUP(A69,'[1]Master File'!$A:$G,7,0)</f>
        <v xml:space="preserve"> VALSAD-396001</v>
      </c>
      <c r="J69" s="8" t="str">
        <f>VLOOKUP(A69,'[1]Master File'!$A:$H,8,0)</f>
        <v>VALSAD</v>
      </c>
      <c r="K69" s="8">
        <f>VLOOKUP(A69,'[1]Master File'!$A:$I,9,0)</f>
        <v>396001</v>
      </c>
      <c r="L69" s="8" t="s">
        <v>42</v>
      </c>
      <c r="M69" s="8">
        <f>VLOOKUP(A69,'[1]Master File'!$A:$M,13,0)</f>
        <v>9727738782</v>
      </c>
      <c r="N69" s="8">
        <f t="shared" si="3"/>
        <v>9727738782</v>
      </c>
      <c r="O69" s="8" t="str">
        <f>VLOOKUP(A69,'[1]Master File'!$A:$L,12,0)</f>
        <v>sunarcenergies@gmail.com</v>
      </c>
      <c r="P69" s="14" t="s">
        <v>455</v>
      </c>
      <c r="Q69" s="8" t="str">
        <f>VLOOKUP(A69,'[1]Master File'!$A:$J,10,0)</f>
        <v>24BUQPS4374E1Z8</v>
      </c>
      <c r="R69" s="8" t="str">
        <f>VLOOKUP(A69,'[1]Master File'!$A:$K,11,0)</f>
        <v>BUQPS4374E</v>
      </c>
      <c r="S69" s="8" t="s">
        <v>456</v>
      </c>
      <c r="T69" s="8" t="s">
        <v>457</v>
      </c>
      <c r="U69" s="8" t="str">
        <f>VLOOKUP(A69,'[1]Master File'!$A:$P,16,0)</f>
        <v>B</v>
      </c>
      <c r="V69" s="8" t="str">
        <f>VLOOKUP(A69,'[1]Master File'!$A:$N,14,0)</f>
        <v>SRT-PG-B-085</v>
      </c>
      <c r="W69" s="9" t="s">
        <v>458</v>
      </c>
      <c r="X69" s="8">
        <v>9430</v>
      </c>
      <c r="Y69" s="12" t="s">
        <v>226</v>
      </c>
      <c r="Z69" s="12" t="s">
        <v>95</v>
      </c>
      <c r="AA69" s="8"/>
      <c r="AB69" s="8" t="s">
        <v>70</v>
      </c>
      <c r="AC69" s="8">
        <v>56264</v>
      </c>
      <c r="AD69" s="8" t="s">
        <v>343</v>
      </c>
      <c r="AE69" s="8" t="s">
        <v>158</v>
      </c>
      <c r="AF69" s="8"/>
      <c r="AG69" s="11" t="str">
        <f t="shared" si="2"/>
        <v>B-17 YASHKAMAL TITHAL ROAD VALSAD-396001 VALSAD-396001VALSAD</v>
      </c>
      <c r="AI69" s="11" t="str">
        <f>VLOOKUP(A69,[2]Sheet1!$D:$F,3,0)</f>
        <v>Sun Arc Energies</v>
      </c>
      <c r="AJ69" s="11">
        <f>VLOOKUP(A69,'[3]Final summary'!$E:$AH,29,0)</f>
        <v>500</v>
      </c>
    </row>
    <row r="70" spans="1:36" s="11" customFormat="1" ht="28.5" customHeight="1" x14ac:dyDescent="0.2">
      <c r="A70" s="8" t="s">
        <v>459</v>
      </c>
      <c r="B70" s="7">
        <v>69</v>
      </c>
      <c r="C70" s="8" t="str">
        <f>VLOOKUP(A70,'[1]Master File'!$A:$D,4,0)</f>
        <v>Frelit Energy Private Limited</v>
      </c>
      <c r="D70" s="8" t="s">
        <v>343</v>
      </c>
      <c r="E70" s="8" t="s">
        <v>460</v>
      </c>
      <c r="F70" s="8" t="s">
        <v>64</v>
      </c>
      <c r="G70" s="8" t="str">
        <f>VLOOKUP(A70,'[1]Master File'!$A:$E,5,0)</f>
        <v xml:space="preserve">A/33 Jalaramdham Society </v>
      </c>
      <c r="H70" s="8" t="str">
        <f>VLOOKUP(A70,'[1]Master File'!$A:$F,6,0)</f>
        <v>Nr Riddhisiddhi Society Manjalpur</v>
      </c>
      <c r="I70" s="8" t="str">
        <f>VLOOKUP(A70,'[1]Master File'!$A:$G,7,0)</f>
        <v xml:space="preserve"> Vadodara Gujarat - 390011</v>
      </c>
      <c r="J70" s="8" t="str">
        <f>VLOOKUP(A70,'[1]Master File'!$A:$H,8,0)</f>
        <v>Vadodara</v>
      </c>
      <c r="K70" s="8">
        <f>VLOOKUP(A70,'[1]Master File'!$A:$I,9,0)</f>
        <v>390011</v>
      </c>
      <c r="L70" s="8" t="s">
        <v>42</v>
      </c>
      <c r="M70" s="8" t="str">
        <f>VLOOKUP(A70,'[1]Master File'!$A:$M,13,0)</f>
        <v>9167626754, 9998622330</v>
      </c>
      <c r="N70" s="8" t="str">
        <f t="shared" si="3"/>
        <v>9167626754, 9998622330</v>
      </c>
      <c r="O70" s="8" t="str">
        <f>VLOOKUP(A70,'[1]Master File'!$A:$L,12,0)</f>
        <v>frelitenergy@gmail.com</v>
      </c>
      <c r="P70" s="14" t="s">
        <v>461</v>
      </c>
      <c r="Q70" s="8" t="str">
        <f>VLOOKUP(A70,'[1]Master File'!$A:$J,10,0)</f>
        <v>24AADCF7701R1ZB</v>
      </c>
      <c r="R70" s="8" t="str">
        <f>VLOOKUP(A70,'[1]Master File'!$A:$K,11,0)</f>
        <v>AADCF7701R</v>
      </c>
      <c r="S70" s="8" t="s">
        <v>462</v>
      </c>
      <c r="T70" s="8" t="s">
        <v>394</v>
      </c>
      <c r="U70" s="8" t="str">
        <f>VLOOKUP(A70,'[1]Master File'!$A:$P,16,0)</f>
        <v>B</v>
      </c>
      <c r="V70" s="8" t="str">
        <f>VLOOKUP(A70,'[1]Master File'!$A:$N,14,0)</f>
        <v>SRT-PG-B-298</v>
      </c>
      <c r="W70" s="9" t="s">
        <v>463</v>
      </c>
      <c r="X70" s="8">
        <v>9204</v>
      </c>
      <c r="Y70" s="12" t="s">
        <v>226</v>
      </c>
      <c r="Z70" s="12" t="s">
        <v>95</v>
      </c>
      <c r="AA70" s="8"/>
      <c r="AB70" s="8" t="s">
        <v>70</v>
      </c>
      <c r="AC70" s="8">
        <v>56269</v>
      </c>
      <c r="AD70" s="8" t="s">
        <v>343</v>
      </c>
      <c r="AE70" s="8" t="s">
        <v>158</v>
      </c>
      <c r="AF70" s="8"/>
      <c r="AG70" s="11" t="str">
        <f t="shared" si="2"/>
        <v>A/33 Jalaramdham Society Nr Riddhisiddhi Society Manjalpur Vadodara Gujarat - 390011Vadodara</v>
      </c>
      <c r="AI70" s="11" t="str">
        <f>VLOOKUP(A70,[2]Sheet1!$D:$F,3,0)</f>
        <v>Frelit Energy Private Limited</v>
      </c>
      <c r="AJ70" s="11">
        <f>VLOOKUP(A70,'[3]Final summary'!$E:$AH,29,0)</f>
        <v>1500</v>
      </c>
    </row>
    <row r="71" spans="1:36" s="11" customFormat="1" ht="28.5" customHeight="1" x14ac:dyDescent="0.2">
      <c r="A71" s="8" t="s">
        <v>464</v>
      </c>
      <c r="B71" s="8">
        <v>70</v>
      </c>
      <c r="C71" s="8" t="str">
        <f>VLOOKUP(A71,'[1]Master File'!$A:$D,4,0)</f>
        <v>JAY ENTERPRISE</v>
      </c>
      <c r="D71" s="8" t="s">
        <v>343</v>
      </c>
      <c r="E71" s="8" t="s">
        <v>465</v>
      </c>
      <c r="F71" s="8" t="s">
        <v>90</v>
      </c>
      <c r="G71" s="8" t="str">
        <f>VLOOKUP(A71,'[1]Master File'!$A:$E,5,0)</f>
        <v>Registered Office,House No-3-1-93,Sanatan Temple Road,</v>
      </c>
      <c r="H71" s="8" t="str">
        <f>VLOOKUP(A71,'[1]Master File'!$A:$F,6,0)</f>
        <v>Madhapar-Navavas,Bhuj-Kutch,370020</v>
      </c>
      <c r="I71" s="8" t="str">
        <f>VLOOKUP(A71,'[1]Master File'!$A:$G,7,0)</f>
        <v>Bhuj-Kuthch</v>
      </c>
      <c r="J71" s="8" t="str">
        <f>VLOOKUP(A71,'[1]Master File'!$A:$H,8,0)</f>
        <v>Bhuj-Kuthch</v>
      </c>
      <c r="K71" s="8">
        <f>VLOOKUP(A71,'[1]Master File'!$A:$I,9,0)</f>
        <v>370020</v>
      </c>
      <c r="L71" s="8" t="s">
        <v>42</v>
      </c>
      <c r="M71" s="8">
        <f>VLOOKUP(A71,'[1]Master File'!$A:$M,13,0)</f>
        <v>9879516380</v>
      </c>
      <c r="N71" s="8">
        <f t="shared" si="3"/>
        <v>9879516380</v>
      </c>
      <c r="O71" s="8" t="str">
        <f>VLOOKUP(A71,'[1]Master File'!$A:$L,12,0)</f>
        <v>solosunenergy@gmail.com</v>
      </c>
      <c r="P71" s="14" t="s">
        <v>466</v>
      </c>
      <c r="Q71" s="8" t="str">
        <f>VLOOKUP(A71,'[1]Master File'!$A:$J,10,0)</f>
        <v>24ACXPH6455M1ZV</v>
      </c>
      <c r="R71" s="8" t="str">
        <f>VLOOKUP(A71,'[1]Master File'!$A:$K,11,0)</f>
        <v>ACXPH6455M</v>
      </c>
      <c r="S71" s="8" t="s">
        <v>467</v>
      </c>
      <c r="T71" s="8" t="s">
        <v>468</v>
      </c>
      <c r="U71" s="8" t="str">
        <f>VLOOKUP(A71,'[1]Master File'!$A:$P,16,0)</f>
        <v>B</v>
      </c>
      <c r="V71" s="8">
        <f>VLOOKUP(A71,'[1]Master File'!$A:$N,14,0)</f>
        <v>0</v>
      </c>
      <c r="W71" s="9" t="s">
        <v>469</v>
      </c>
      <c r="X71" s="8">
        <v>9423</v>
      </c>
      <c r="Y71" s="12" t="s">
        <v>226</v>
      </c>
      <c r="Z71" s="8">
        <v>56272</v>
      </c>
      <c r="AA71" s="8" t="s">
        <v>343</v>
      </c>
      <c r="AB71" s="8" t="s">
        <v>49</v>
      </c>
      <c r="AC71" s="8" t="s">
        <v>147</v>
      </c>
      <c r="AD71" s="8" t="s">
        <v>157</v>
      </c>
      <c r="AE71" s="8" t="s">
        <v>158</v>
      </c>
      <c r="AF71" s="8"/>
      <c r="AG71" s="11" t="str">
        <f t="shared" si="2"/>
        <v>Registered Office,House No-3-1-93,Sanatan Temple Road,Madhapar-Navavas,Bhuj-Kutch,370020Bhuj-KuthchBhuj-Kuthch</v>
      </c>
      <c r="AI71" s="11" t="str">
        <f>VLOOKUP(A71,[2]Sheet1!$D:$F,3,0)</f>
        <v>Jay Enterprise</v>
      </c>
      <c r="AJ71" s="11">
        <f>VLOOKUP(A71,'[3]Final summary'!$E:$AH,29,0)</f>
        <v>600</v>
      </c>
    </row>
    <row r="72" spans="1:36" s="11" customFormat="1" ht="28.5" customHeight="1" x14ac:dyDescent="0.2">
      <c r="A72" s="8" t="s">
        <v>470</v>
      </c>
      <c r="B72" s="7">
        <v>71</v>
      </c>
      <c r="C72" s="8" t="str">
        <f>VLOOKUP(A72,'[1]Master File'!$A:$D,4,0)</f>
        <v>Solarium Green Energy LLP</v>
      </c>
      <c r="D72" s="8" t="s">
        <v>343</v>
      </c>
      <c r="E72" s="8" t="s">
        <v>471</v>
      </c>
      <c r="F72" s="8" t="s">
        <v>259</v>
      </c>
      <c r="G72" s="8" t="str">
        <f>VLOOKUP(A72,'[1]Master File'!$A:$E,5,0)</f>
        <v>B 902 SAFAL SOLITAIRE</v>
      </c>
      <c r="H72" s="8" t="str">
        <f>VLOOKUP(A72,'[1]Master File'!$A:$F,6,0)</f>
        <v xml:space="preserve"> NEAR DIVYA BHASKAR S G HIGHWAY </v>
      </c>
      <c r="I72" s="8" t="str">
        <f>VLOOKUP(A72,'[1]Master File'!$A:$G,7,0)</f>
        <v>AHMEDABAD 380 051 GUJARAT INDIA</v>
      </c>
      <c r="J72" s="8" t="str">
        <f>VLOOKUP(A72,'[1]Master File'!$A:$H,8,0)</f>
        <v>AHMEDABAD</v>
      </c>
      <c r="K72" s="8">
        <f>VLOOKUP(A72,'[1]Master File'!$A:$I,9,0)</f>
        <v>380051</v>
      </c>
      <c r="L72" s="8" t="s">
        <v>42</v>
      </c>
      <c r="M72" s="8" t="str">
        <f>VLOOKUP(A72,'[1]Master File'!$A:$M,13,0)</f>
        <v>9016549999, 9099051501</v>
      </c>
      <c r="N72" s="8" t="str">
        <f t="shared" si="3"/>
        <v>9016549999, 9099051501</v>
      </c>
      <c r="O72" s="14" t="s">
        <v>472</v>
      </c>
      <c r="P72" s="14" t="s">
        <v>473</v>
      </c>
      <c r="Q72" s="8" t="str">
        <f>VLOOKUP(A72,'[1]Master File'!$A:$J,10,0)</f>
        <v>24ACYFS5805R1Z2</v>
      </c>
      <c r="R72" s="8" t="str">
        <f>VLOOKUP(A72,'[1]Master File'!$A:$K,11,0)</f>
        <v>ACYFS5805R</v>
      </c>
      <c r="S72" s="8" t="s">
        <v>474</v>
      </c>
      <c r="T72" s="8" t="s">
        <v>475</v>
      </c>
      <c r="U72" s="8" t="str">
        <f>VLOOKUP(A72,'[1]Master File'!$A:$P,16,0)</f>
        <v>A</v>
      </c>
      <c r="V72" s="8" t="str">
        <f>VLOOKUP(A72,'[1]Master File'!$A:$N,14,0)</f>
        <v>SRT-PG-A-262</v>
      </c>
      <c r="W72" s="9" t="s">
        <v>476</v>
      </c>
      <c r="X72" s="8">
        <v>9071</v>
      </c>
      <c r="Y72" s="12" t="s">
        <v>226</v>
      </c>
      <c r="Z72" s="12" t="s">
        <v>95</v>
      </c>
      <c r="AA72" s="8"/>
      <c r="AB72" s="8" t="s">
        <v>49</v>
      </c>
      <c r="AC72" s="8" t="s">
        <v>192</v>
      </c>
      <c r="AD72" s="8" t="s">
        <v>477</v>
      </c>
      <c r="AE72" s="8" t="s">
        <v>149</v>
      </c>
      <c r="AF72" s="8"/>
      <c r="AG72" s="11" t="str">
        <f t="shared" si="2"/>
        <v>B 902 SAFAL SOLITAIRE NEAR DIVYA BHASKAR S G HIGHWAY AHMEDABAD 380 051 GUJARAT INDIAAHMEDABAD</v>
      </c>
      <c r="AI72" s="11" t="str">
        <f>VLOOKUP(A72,[2]Sheet1!$D:$F,3,0)</f>
        <v>Solarium Green Energy Llp</v>
      </c>
      <c r="AJ72" s="11">
        <f>VLOOKUP(A72,'[3]Final summary'!$E:$AH,29,0)</f>
        <v>7000</v>
      </c>
    </row>
    <row r="73" spans="1:36" s="11" customFormat="1" ht="28.5" customHeight="1" x14ac:dyDescent="0.2">
      <c r="A73" s="8" t="s">
        <v>478</v>
      </c>
      <c r="B73" s="8">
        <v>72</v>
      </c>
      <c r="C73" s="8" t="str">
        <f>VLOOKUP(A73,'[1]Master File'!$A:$D,4,0)</f>
        <v>BAPASITARAM ELECTRICAL</v>
      </c>
      <c r="D73" s="8" t="s">
        <v>343</v>
      </c>
      <c r="E73" s="8" t="s">
        <v>479</v>
      </c>
      <c r="F73" s="8" t="s">
        <v>90</v>
      </c>
      <c r="G73" s="8" t="str">
        <f>VLOOKUP(A73,'[1]Master File'!$A:$E,5,0)</f>
        <v>14/A, Chandrabhaga Society,Behind Swaminarayan Temple,</v>
      </c>
      <c r="H73" s="8" t="str">
        <f>VLOOKUP(A73,'[1]Master File'!$A:$F,6,0)</f>
        <v>Nava Vadaj,Ahmedabad</v>
      </c>
      <c r="I73" s="8" t="str">
        <f>VLOOKUP(A73,'[1]Master File'!$A:$G,7,0)</f>
        <v>Ahmedabad</v>
      </c>
      <c r="J73" s="8" t="str">
        <f>VLOOKUP(A73,'[1]Master File'!$A:$H,8,0)</f>
        <v>Ahmedabad</v>
      </c>
      <c r="K73" s="8">
        <f>VLOOKUP(A73,'[1]Master File'!$A:$I,9,0)</f>
        <v>380013</v>
      </c>
      <c r="L73" s="8" t="s">
        <v>42</v>
      </c>
      <c r="M73" s="8" t="str">
        <f>VLOOKUP(A73,'[1]Master File'!$A:$M,13,0)</f>
        <v>9879844684, 9737632777</v>
      </c>
      <c r="N73" s="8" t="str">
        <f t="shared" si="3"/>
        <v>9879844684, 9737632777</v>
      </c>
      <c r="O73" s="8" t="str">
        <f>VLOOKUP(A73,'[1]Master File'!$A:$L,12,0)</f>
        <v>besolarenergy3386@gmail.com</v>
      </c>
      <c r="P73" s="8"/>
      <c r="Q73" s="8" t="str">
        <f>VLOOKUP(A73,'[1]Master File'!$A:$J,10,0)</f>
        <v>24AQFPP0894G1ZQ</v>
      </c>
      <c r="R73" s="8" t="str">
        <f>VLOOKUP(A73,'[1]Master File'!$A:$K,11,0)</f>
        <v>AQFPP0894G</v>
      </c>
      <c r="S73" s="8" t="s">
        <v>480</v>
      </c>
      <c r="T73" s="8" t="s">
        <v>475</v>
      </c>
      <c r="U73" s="8" t="str">
        <f>VLOOKUP(A73,'[1]Master File'!$A:$P,16,0)</f>
        <v>B</v>
      </c>
      <c r="V73" s="8">
        <f>VLOOKUP(A73,'[1]Master File'!$A:$N,14,0)</f>
        <v>0</v>
      </c>
      <c r="W73" s="9" t="s">
        <v>481</v>
      </c>
      <c r="X73" s="8">
        <v>9187</v>
      </c>
      <c r="Y73" s="8" t="s">
        <v>226</v>
      </c>
      <c r="Z73" s="8">
        <v>56273</v>
      </c>
      <c r="AA73" s="8" t="s">
        <v>343</v>
      </c>
      <c r="AB73" s="8" t="s">
        <v>70</v>
      </c>
      <c r="AC73" s="8">
        <v>56274</v>
      </c>
      <c r="AD73" s="8" t="s">
        <v>343</v>
      </c>
      <c r="AE73" s="8" t="s">
        <v>158</v>
      </c>
      <c r="AF73" s="8"/>
      <c r="AG73" s="11" t="str">
        <f t="shared" si="2"/>
        <v>14/A, Chandrabhaga Society,Behind Swaminarayan Temple,Nava Vadaj,AhmedabadAhmedabadAhmedabad</v>
      </c>
      <c r="AI73" s="11" t="str">
        <f>VLOOKUP(A73,[2]Sheet1!$D:$F,3,0)</f>
        <v>Bapasitaram Electrical</v>
      </c>
      <c r="AJ73" s="11">
        <f>VLOOKUP(A73,'[3]Final summary'!$E:$AH,29,0)</f>
        <v>150</v>
      </c>
    </row>
    <row r="74" spans="1:36" s="11" customFormat="1" ht="28.5" customHeight="1" x14ac:dyDescent="0.2">
      <c r="A74" s="8" t="s">
        <v>482</v>
      </c>
      <c r="B74" s="7">
        <v>73</v>
      </c>
      <c r="C74" s="8" t="str">
        <f>VLOOKUP(A74,'[1]Master File'!$A:$D,4,0)</f>
        <v>Abhishek Enterprises</v>
      </c>
      <c r="D74" s="8" t="s">
        <v>343</v>
      </c>
      <c r="E74" s="8" t="s">
        <v>483</v>
      </c>
      <c r="F74" s="8" t="s">
        <v>90</v>
      </c>
      <c r="G74" s="8" t="str">
        <f>VLOOKUP(A74,'[1]Master File'!$A:$E,5,0)</f>
        <v>G-2 CHETAN APPARTMENT</v>
      </c>
      <c r="H74" s="8" t="str">
        <f>VLOOKUP(A74,'[1]Master File'!$A:$F,6,0)</f>
        <v>OPP. ANJOY RESTURANT JETALPUR ROAD</v>
      </c>
      <c r="I74" s="8" t="str">
        <f>VLOOKUP(A74,'[1]Master File'!$A:$G,7,0)</f>
        <v xml:space="preserve"> ALKAPURI</v>
      </c>
      <c r="J74" s="8" t="str">
        <f>VLOOKUP(A74,'[1]Master File'!$A:$H,8,0)</f>
        <v>VADODARA</v>
      </c>
      <c r="K74" s="8">
        <f>VLOOKUP(A74,'[1]Master File'!$A:$I,9,0)</f>
        <v>390007</v>
      </c>
      <c r="L74" s="8" t="s">
        <v>42</v>
      </c>
      <c r="M74" s="8">
        <v>9727733401</v>
      </c>
      <c r="N74" s="8">
        <v>9727713162</v>
      </c>
      <c r="O74" s="8" t="str">
        <f>VLOOKUP(A74,'[1]Master File'!$A:$L,12,0)</f>
        <v>abhishek.avarani@gmail.com</v>
      </c>
      <c r="P74" s="14" t="s">
        <v>484</v>
      </c>
      <c r="Q74" s="8" t="str">
        <f>VLOOKUP(A74,'[1]Master File'!$A:$J,10,0)</f>
        <v>24AFVPA7822G1ZE</v>
      </c>
      <c r="R74" s="8" t="str">
        <f>VLOOKUP(A74,'[1]Master File'!$A:$K,11,0)</f>
        <v>AFVPA7822G</v>
      </c>
      <c r="S74" s="8" t="s">
        <v>485</v>
      </c>
      <c r="T74" s="8" t="s">
        <v>486</v>
      </c>
      <c r="U74" s="8" t="str">
        <f>VLOOKUP(A74,'[1]Master File'!$A:$P,16,0)</f>
        <v>A</v>
      </c>
      <c r="V74" s="8" t="str">
        <f>VLOOKUP(A74,'[1]Master File'!$A:$N,14,0)</f>
        <v>SRT-PG-A-001</v>
      </c>
      <c r="W74" s="9" t="s">
        <v>487</v>
      </c>
      <c r="X74" s="8">
        <v>8955</v>
      </c>
      <c r="Y74" s="8" t="s">
        <v>226</v>
      </c>
      <c r="Z74" s="12" t="s">
        <v>95</v>
      </c>
      <c r="AA74" s="8"/>
      <c r="AB74" s="8" t="s">
        <v>70</v>
      </c>
      <c r="AC74" s="8">
        <v>56289</v>
      </c>
      <c r="AD74" s="8" t="s">
        <v>343</v>
      </c>
      <c r="AE74" s="8" t="s">
        <v>149</v>
      </c>
      <c r="AF74" s="8"/>
      <c r="AG74" s="11" t="str">
        <f t="shared" si="2"/>
        <v>G-2 CHETAN APPARTMENTOPP. ANJOY RESTURANT JETALPUR ROAD ALKAPURIVADODARA</v>
      </c>
      <c r="AI74" s="11" t="str">
        <f>VLOOKUP(A74,[2]Sheet1!$D:$F,3,0)</f>
        <v>Abhishek Enterprises</v>
      </c>
      <c r="AJ74" s="11">
        <f>VLOOKUP(A74,'[3]Final summary'!$E:$AH,29,0)</f>
        <v>500</v>
      </c>
    </row>
    <row r="75" spans="1:36" s="11" customFormat="1" ht="28.5" customHeight="1" x14ac:dyDescent="0.2">
      <c r="A75" s="8" t="s">
        <v>488</v>
      </c>
      <c r="B75" s="8">
        <v>74</v>
      </c>
      <c r="C75" s="8" t="str">
        <f>VLOOKUP(A75,'[1]Master File'!$A:$D,4,0)</f>
        <v>R.V.MOVALIYA CONSTRUCTION CO.</v>
      </c>
      <c r="D75" s="8" t="s">
        <v>343</v>
      </c>
      <c r="E75" s="8" t="s">
        <v>489</v>
      </c>
      <c r="F75" s="8" t="s">
        <v>64</v>
      </c>
      <c r="G75" s="8" t="str">
        <f>VLOOKUP(A75,'[1]Master File'!$A:$E,5,0)</f>
        <v>S/14, Municipal Shopping Center,</v>
      </c>
      <c r="H75" s="8" t="str">
        <f>VLOOKUP(A75,'[1]Master File'!$A:$F,6,0)</f>
        <v>Mavdi main road</v>
      </c>
      <c r="I75" s="8" t="str">
        <f>VLOOKUP(A75,'[1]Master File'!$A:$G,7,0)</f>
        <v>Rajkot</v>
      </c>
      <c r="J75" s="8" t="str">
        <f>VLOOKUP(A75,'[1]Master File'!$A:$H,8,0)</f>
        <v>RAJKOT</v>
      </c>
      <c r="K75" s="8">
        <f>VLOOKUP(A75,'[1]Master File'!$A:$I,9,0)</f>
        <v>360004</v>
      </c>
      <c r="L75" s="8" t="s">
        <v>42</v>
      </c>
      <c r="M75" s="8">
        <v>9724543742</v>
      </c>
      <c r="N75" s="8">
        <f>M75</f>
        <v>9724543742</v>
      </c>
      <c r="O75" s="14" t="s">
        <v>490</v>
      </c>
      <c r="P75" s="8"/>
      <c r="Q75" s="8" t="str">
        <f>VLOOKUP(A75,'[1]Master File'!$A:$J,10,0)</f>
        <v>24AXHPM2189G1ZD</v>
      </c>
      <c r="R75" s="8" t="str">
        <f>VLOOKUP(A75,'[1]Master File'!$A:$K,11,0)</f>
        <v>AXHPM2189G</v>
      </c>
      <c r="S75" s="8" t="s">
        <v>491</v>
      </c>
      <c r="T75" s="8" t="s">
        <v>492</v>
      </c>
      <c r="U75" s="8" t="str">
        <f>VLOOKUP(A75,'[1]Master File'!$A:$P,16,0)</f>
        <v>B</v>
      </c>
      <c r="V75" s="8">
        <f>VLOOKUP(A75,'[1]Master File'!$A:$N,14,0)</f>
        <v>0</v>
      </c>
      <c r="W75" s="9" t="s">
        <v>493</v>
      </c>
      <c r="X75" s="8">
        <v>9353</v>
      </c>
      <c r="Y75" s="8" t="s">
        <v>226</v>
      </c>
      <c r="Z75" s="8">
        <v>56275</v>
      </c>
      <c r="AA75" s="8" t="s">
        <v>343</v>
      </c>
      <c r="AB75" s="8" t="s">
        <v>49</v>
      </c>
      <c r="AC75" s="8" t="s">
        <v>494</v>
      </c>
      <c r="AD75" s="8" t="s">
        <v>495</v>
      </c>
      <c r="AE75" s="8" t="s">
        <v>158</v>
      </c>
      <c r="AF75" s="8"/>
      <c r="AG75" s="11" t="str">
        <f t="shared" si="2"/>
        <v>S/14, Municipal Shopping Center,Mavdi main roadRajkotRAJKOT</v>
      </c>
      <c r="AI75" s="11" t="str">
        <f>VLOOKUP(A75,[2]Sheet1!$D:$F,3,0)</f>
        <v>R.V.Movaliya Construction Co.</v>
      </c>
      <c r="AJ75" s="11">
        <f>VLOOKUP(A75,'[3]Final summary'!$E:$AH,29,0)</f>
        <v>200</v>
      </c>
    </row>
    <row r="76" spans="1:36" s="11" customFormat="1" ht="28.5" customHeight="1" x14ac:dyDescent="0.2">
      <c r="A76" s="8" t="s">
        <v>496</v>
      </c>
      <c r="B76" s="7">
        <v>75</v>
      </c>
      <c r="C76" s="8" t="str">
        <f>VLOOKUP(A76,'[1]Master File'!$A:$D,4,0)</f>
        <v>POWER PACK SOLUTIONS</v>
      </c>
      <c r="D76" s="8" t="s">
        <v>343</v>
      </c>
      <c r="E76" s="8" t="s">
        <v>497</v>
      </c>
      <c r="F76" s="8" t="s">
        <v>90</v>
      </c>
      <c r="G76" s="8" t="str">
        <f>VLOOKUP(A76,'[1]Master File'!$A:$E,5,0)</f>
        <v>34 SIDDHI VINAYAK RAW HOUSE NR. JIVRAJ PARK OVER BRIDGE</v>
      </c>
      <c r="H76" s="8" t="str">
        <f>VLOOKUP(A76,'[1]Master File'!$A:$F,6,0)</f>
        <v xml:space="preserve"> JIVRAJ PARK ahmedabad</v>
      </c>
      <c r="I76" s="8" t="str">
        <f>VLOOKUP(A76,'[1]Master File'!$A:$G,7,0)</f>
        <v>Ahmedabad</v>
      </c>
      <c r="J76" s="8" t="str">
        <f>VLOOKUP(A76,'[1]Master File'!$A:$H,8,0)</f>
        <v>Ahmedabad</v>
      </c>
      <c r="K76" s="8">
        <f>VLOOKUP(A76,'[1]Master File'!$A:$I,9,0)</f>
        <v>380015</v>
      </c>
      <c r="L76" s="8" t="s">
        <v>42</v>
      </c>
      <c r="M76" s="8" t="str">
        <f>VLOOKUP(A76,'[1]Master File'!$A:$M,13,0)</f>
        <v>9725787004,
9737786888</v>
      </c>
      <c r="N76" s="8" t="str">
        <f>M76</f>
        <v>9725787004,
9737786888</v>
      </c>
      <c r="O76" s="8" t="str">
        <f>VLOOKUP(A76,'[1]Master File'!$A:$L,12,0)</f>
        <v>powerpacksolutions12195@gmail.com</v>
      </c>
      <c r="P76" s="14" t="s">
        <v>498</v>
      </c>
      <c r="Q76" s="8" t="str">
        <f>VLOOKUP(A76,'[1]Master File'!$A:$J,10,0)</f>
        <v>24ADWPD9862E1Z6</v>
      </c>
      <c r="R76" s="8" t="str">
        <f>VLOOKUP(A76,'[1]Master File'!$A:$K,11,0)</f>
        <v>ADWPD9862E</v>
      </c>
      <c r="S76" s="8" t="s">
        <v>499</v>
      </c>
      <c r="T76" s="8" t="s">
        <v>376</v>
      </c>
      <c r="U76" s="8" t="str">
        <f>VLOOKUP(A76,'[1]Master File'!$A:$P,16,0)</f>
        <v>A</v>
      </c>
      <c r="V76" s="8" t="str">
        <f>VLOOKUP(A76,'[1]Master File'!$A:$N,14,0)</f>
        <v>SRT-PG-A-010</v>
      </c>
      <c r="W76" s="9" t="s">
        <v>500</v>
      </c>
      <c r="X76" s="8">
        <v>9056</v>
      </c>
      <c r="Y76" s="8" t="s">
        <v>226</v>
      </c>
      <c r="Z76" s="12" t="s">
        <v>95</v>
      </c>
      <c r="AA76" s="8"/>
      <c r="AB76" s="8" t="s">
        <v>49</v>
      </c>
      <c r="AC76" s="8" t="s">
        <v>269</v>
      </c>
      <c r="AD76" s="8" t="s">
        <v>157</v>
      </c>
      <c r="AE76" s="8" t="s">
        <v>149</v>
      </c>
      <c r="AF76" s="8"/>
      <c r="AG76" s="11" t="str">
        <f t="shared" si="2"/>
        <v>34 SIDDHI VINAYAK RAW HOUSE NR. JIVRAJ PARK OVER BRIDGE JIVRAJ PARK ahmedabadAhmedabadAhmedabad</v>
      </c>
      <c r="AI76" s="11" t="str">
        <f>VLOOKUP(A76,[2]Sheet1!$D:$F,3,0)</f>
        <v>Power Pack Solutions</v>
      </c>
      <c r="AJ76" s="11">
        <f>VLOOKUP(A76,'[3]Final summary'!$E:$AH,29,0)</f>
        <v>500</v>
      </c>
    </row>
    <row r="77" spans="1:36" s="11" customFormat="1" ht="28.5" customHeight="1" x14ac:dyDescent="0.2">
      <c r="A77" s="8" t="s">
        <v>501</v>
      </c>
      <c r="B77" s="8">
        <v>76</v>
      </c>
      <c r="C77" s="8" t="str">
        <f>VLOOKUP(A77,'[1]Master File'!$A:$D,4,0)</f>
        <v>PATEL SOLARTECH PRIVATE LIMITED</v>
      </c>
      <c r="D77" s="8" t="s">
        <v>343</v>
      </c>
      <c r="E77" s="8" t="s">
        <v>502</v>
      </c>
      <c r="F77" s="8" t="s">
        <v>64</v>
      </c>
      <c r="G77" s="8" t="str">
        <f>VLOOKUP(A77,'[1]Master File'!$A:$E,5,0)</f>
        <v xml:space="preserve">123 VITTORIA AVENUE  </v>
      </c>
      <c r="H77" s="8" t="str">
        <f>VLOOKUP(A77,'[1]Master File'!$A:$F,6,0)</f>
        <v>TEN NANDEDA ROAD</v>
      </c>
      <c r="I77" s="8" t="str">
        <f>VLOOKUP(A77,'[1]Master File'!$A:$G,7,0)</f>
        <v xml:space="preserve"> BARDOLI-394601</v>
      </c>
      <c r="J77" s="8" t="str">
        <f>VLOOKUP(A77,'[1]Master File'!$A:$H,8,0)</f>
        <v>SURAT</v>
      </c>
      <c r="K77" s="8">
        <f>VLOOKUP(A77,'[1]Master File'!$A:$I,9,0)</f>
        <v>394601</v>
      </c>
      <c r="L77" s="8" t="s">
        <v>42</v>
      </c>
      <c r="M77" s="8">
        <v>8000607000</v>
      </c>
      <c r="N77" s="8">
        <v>9427472451</v>
      </c>
      <c r="O77" s="8" t="str">
        <f>VLOOKUP(A77,'[1]Master File'!$A:$L,12,0)</f>
        <v>patelsolartech@gmail.com</v>
      </c>
      <c r="P77" s="14" t="s">
        <v>503</v>
      </c>
      <c r="Q77" s="8" t="str">
        <f>VLOOKUP(A77,'[1]Master File'!$A:$J,10,0)</f>
        <v>24AAJCP9465A1ZD</v>
      </c>
      <c r="R77" s="8" t="str">
        <f>VLOOKUP(A77,'[1]Master File'!$A:$K,11,0)</f>
        <v>AAJCP9465A</v>
      </c>
      <c r="S77" s="8" t="s">
        <v>504</v>
      </c>
      <c r="T77" s="8" t="s">
        <v>505</v>
      </c>
      <c r="U77" s="8" t="str">
        <f>VLOOKUP(A77,'[1]Master File'!$A:$P,16,0)</f>
        <v>B</v>
      </c>
      <c r="V77" s="8" t="str">
        <f>VLOOKUP(A77,'[1]Master File'!$A:$N,14,0)</f>
        <v>SRT-PG-B-192</v>
      </c>
      <c r="W77" s="9" t="s">
        <v>506</v>
      </c>
      <c r="X77" s="8">
        <v>9322</v>
      </c>
      <c r="Y77" s="8" t="s">
        <v>226</v>
      </c>
      <c r="Z77" s="12" t="s">
        <v>95</v>
      </c>
      <c r="AA77" s="8"/>
      <c r="AB77" s="8" t="s">
        <v>70</v>
      </c>
      <c r="AC77" s="8">
        <v>56278</v>
      </c>
      <c r="AD77" s="8" t="s">
        <v>343</v>
      </c>
      <c r="AE77" s="8" t="s">
        <v>158</v>
      </c>
      <c r="AF77" s="8"/>
      <c r="AG77" s="11" t="str">
        <f t="shared" si="2"/>
        <v>123 VITTORIA AVENUE  TEN NANDEDA ROAD BARDOLI-394601SURAT</v>
      </c>
      <c r="AI77" s="11" t="str">
        <f>VLOOKUP(A77,[2]Sheet1!$D:$F,3,0)</f>
        <v>Patel Solartech Private Limited</v>
      </c>
      <c r="AJ77" s="11">
        <f>VLOOKUP(A77,'[3]Final summary'!$E:$AH,29,0)</f>
        <v>2500</v>
      </c>
    </row>
    <row r="78" spans="1:36" s="11" customFormat="1" ht="28.5" customHeight="1" x14ac:dyDescent="0.2">
      <c r="A78" s="8" t="s">
        <v>507</v>
      </c>
      <c r="B78" s="7">
        <v>77</v>
      </c>
      <c r="C78" s="8" t="str">
        <f>VLOOKUP(A78,'[1]Master File'!$A:$D,4,0)</f>
        <v>Zeepo Electrical Services Private Limited</v>
      </c>
      <c r="D78" s="8" t="s">
        <v>343</v>
      </c>
      <c r="E78" s="8" t="s">
        <v>508</v>
      </c>
      <c r="F78" s="8" t="s">
        <v>64</v>
      </c>
      <c r="G78" s="8" t="str">
        <f>VLOOKUP(A78,'[1]Master File'!$A:$E,5,0)</f>
        <v>16, Hariom Society, At: Bavla</v>
      </c>
      <c r="H78" s="8" t="str">
        <f>VLOOKUP(A78,'[1]Master File'!$A:$F,6,0)</f>
        <v>Ahmedabad</v>
      </c>
      <c r="I78" s="8" t="str">
        <f>VLOOKUP(A78,'[1]Master File'!$A:$G,7,0)</f>
        <v>ahmedabad</v>
      </c>
      <c r="J78" s="8" t="str">
        <f>VLOOKUP(A78,'[1]Master File'!$A:$H,8,0)</f>
        <v>AHMEDABAD</v>
      </c>
      <c r="K78" s="8">
        <f>VLOOKUP(A78,'[1]Master File'!$A:$I,9,0)</f>
        <v>382220</v>
      </c>
      <c r="L78" s="8" t="s">
        <v>42</v>
      </c>
      <c r="M78" s="8" t="str">
        <f>VLOOKUP(A78,'[1]Master File'!$A:$M,13,0)</f>
        <v>9274303032, 9099906865, 9664823942</v>
      </c>
      <c r="N78" s="8" t="str">
        <f t="shared" ref="N78:N92" si="4">M78</f>
        <v>9274303032, 9099906865, 9664823942</v>
      </c>
      <c r="O78" s="8" t="str">
        <f>VLOOKUP(A78,'[1]Master File'!$A:$L,12,0)</f>
        <v>zeepoelectricalservices@gmail.com</v>
      </c>
      <c r="P78" s="8"/>
      <c r="Q78" s="8" t="str">
        <f>VLOOKUP(A78,'[1]Master File'!$A:$J,10,0)</f>
        <v>24AABCZ1334L1ZC</v>
      </c>
      <c r="R78" s="8" t="str">
        <f>VLOOKUP(A78,'[1]Master File'!$A:$K,11,0)</f>
        <v>AABCZ1334L</v>
      </c>
      <c r="S78" s="8" t="s">
        <v>509</v>
      </c>
      <c r="T78" s="8" t="s">
        <v>468</v>
      </c>
      <c r="U78" s="8" t="str">
        <f>VLOOKUP(A78,'[1]Master File'!$A:$P,16,0)</f>
        <v>B</v>
      </c>
      <c r="V78" s="8">
        <f>VLOOKUP(A78,'[1]Master File'!$A:$N,14,0)</f>
        <v>0</v>
      </c>
      <c r="W78" s="9" t="s">
        <v>510</v>
      </c>
      <c r="X78" s="8">
        <v>9495</v>
      </c>
      <c r="Y78" s="8" t="s">
        <v>226</v>
      </c>
      <c r="Z78" s="8">
        <v>56299</v>
      </c>
      <c r="AA78" s="8" t="s">
        <v>343</v>
      </c>
      <c r="AB78" s="8" t="s">
        <v>70</v>
      </c>
      <c r="AC78" s="8">
        <v>56300</v>
      </c>
      <c r="AD78" s="8" t="s">
        <v>343</v>
      </c>
      <c r="AE78" s="8" t="s">
        <v>158</v>
      </c>
      <c r="AF78" s="8"/>
      <c r="AG78" s="11" t="str">
        <f t="shared" si="2"/>
        <v>16, Hariom Society, At: BavlaAhmedabadahmedabadAHMEDABAD</v>
      </c>
      <c r="AI78" s="11" t="str">
        <f>VLOOKUP(A78,[2]Sheet1!$D:$F,3,0)</f>
        <v>Zeepo Electrical Services Private Limited</v>
      </c>
      <c r="AJ78" s="11">
        <f>VLOOKUP(A78,'[3]Final summary'!$E:$AH,29,0)</f>
        <v>100</v>
      </c>
    </row>
    <row r="79" spans="1:36" s="11" customFormat="1" ht="28.5" customHeight="1" x14ac:dyDescent="0.2">
      <c r="A79" s="8" t="s">
        <v>511</v>
      </c>
      <c r="B79" s="8">
        <v>78</v>
      </c>
      <c r="C79" s="8" t="str">
        <f>VLOOKUP(A79,'[1]Master File'!$A:$D,4,0)</f>
        <v>PAHAL SOLAR</v>
      </c>
      <c r="D79" s="8" t="s">
        <v>343</v>
      </c>
      <c r="E79" s="8" t="s">
        <v>512</v>
      </c>
      <c r="F79" s="8" t="s">
        <v>64</v>
      </c>
      <c r="G79" s="8" t="str">
        <f>VLOOKUP(A79,'[1]Master File'!$A:$E,5,0)</f>
        <v>20, DHARAMNAGAR,</v>
      </c>
      <c r="H79" s="8" t="str">
        <f>VLOOKUP(A79,'[1]Master File'!$A:$F,6,0)</f>
        <v>NEAR DHANMORA CHAR RASTA</v>
      </c>
      <c r="I79" s="8" t="str">
        <f>VLOOKUP(A79,'[1]Master File'!$A:$G,7,0)</f>
        <v>KATARGAM,</v>
      </c>
      <c r="J79" s="8" t="str">
        <f>VLOOKUP(A79,'[1]Master File'!$A:$H,8,0)</f>
        <v>SURAT</v>
      </c>
      <c r="K79" s="8">
        <f>VLOOKUP(A79,'[1]Master File'!$A:$I,9,0)</f>
        <v>395004</v>
      </c>
      <c r="L79" s="8" t="s">
        <v>42</v>
      </c>
      <c r="M79" s="8">
        <v>9512323223</v>
      </c>
      <c r="N79" s="8">
        <f t="shared" si="4"/>
        <v>9512323223</v>
      </c>
      <c r="O79" s="14" t="s">
        <v>513</v>
      </c>
      <c r="P79" s="14" t="s">
        <v>514</v>
      </c>
      <c r="Q79" s="8" t="str">
        <f>VLOOKUP(A79,'[1]Master File'!$A:$J,10,0)</f>
        <v>24AATFP5737A1Z6</v>
      </c>
      <c r="R79" s="8" t="str">
        <f>VLOOKUP(A79,'[1]Master File'!$A:$K,11,0)</f>
        <v>AATFP5737A</v>
      </c>
      <c r="S79" s="8" t="s">
        <v>515</v>
      </c>
      <c r="T79" s="8" t="s">
        <v>411</v>
      </c>
      <c r="U79" s="8" t="str">
        <f>VLOOKUP(A79,'[1]Master File'!$A:$P,16,0)</f>
        <v>A</v>
      </c>
      <c r="V79" s="8" t="str">
        <f>VLOOKUP(A79,'[1]Master File'!$A:$N,14,0)</f>
        <v>SRT-PG-A-230</v>
      </c>
      <c r="W79" s="9" t="s">
        <v>516</v>
      </c>
      <c r="X79" s="8">
        <v>9035</v>
      </c>
      <c r="Y79" s="8" t="s">
        <v>226</v>
      </c>
      <c r="Z79" s="12" t="s">
        <v>95</v>
      </c>
      <c r="AA79" s="8"/>
      <c r="AB79" s="8" t="s">
        <v>49</v>
      </c>
      <c r="AC79" s="8" t="s">
        <v>50</v>
      </c>
      <c r="AD79" s="8" t="s">
        <v>517</v>
      </c>
      <c r="AE79" s="8" t="s">
        <v>149</v>
      </c>
      <c r="AF79" s="8"/>
      <c r="AG79" s="11" t="str">
        <f t="shared" si="2"/>
        <v>20, DHARAMNAGAR,NEAR DHANMORA CHAR RASTAKATARGAM,SURAT</v>
      </c>
      <c r="AI79" s="11" t="e">
        <f>VLOOKUP(A79,[2]Sheet1!$D:$F,3,0)</f>
        <v>#N/A</v>
      </c>
      <c r="AJ79" s="11">
        <f>VLOOKUP(A79,'[3]Final summary'!$E:$AH,29,0)</f>
        <v>1000</v>
      </c>
    </row>
    <row r="80" spans="1:36" s="11" customFormat="1" ht="28.5" customHeight="1" x14ac:dyDescent="0.2">
      <c r="A80" s="8" t="s">
        <v>518</v>
      </c>
      <c r="B80" s="7">
        <v>79</v>
      </c>
      <c r="C80" s="8" t="str">
        <f>VLOOKUP(A80,'[1]Master File'!$A:$D,4,0)</f>
        <v>ENERGETIC SOLAR</v>
      </c>
      <c r="D80" s="8" t="s">
        <v>343</v>
      </c>
      <c r="E80" s="8" t="s">
        <v>519</v>
      </c>
      <c r="F80" s="8" t="s">
        <v>90</v>
      </c>
      <c r="G80" s="8" t="str">
        <f>VLOOKUP(A80,'[1]Master File'!$A:$E,5,0)</f>
        <v>53 Jawahar society</v>
      </c>
      <c r="H80" s="8" t="str">
        <f>VLOOKUP(A80,'[1]Master File'!$A:$F,6,0)</f>
        <v xml:space="preserve"> R.V.Desai road</v>
      </c>
      <c r="I80" s="8" t="str">
        <f>VLOOKUP(A80,'[1]Master File'!$A:$G,7,0)</f>
        <v xml:space="preserve"> Vadodara - 390001</v>
      </c>
      <c r="J80" s="8" t="str">
        <f>VLOOKUP(A80,'[1]Master File'!$A:$H,8,0)</f>
        <v>VADODARA</v>
      </c>
      <c r="K80" s="8">
        <f>VLOOKUP(A80,'[1]Master File'!$A:$I,9,0)</f>
        <v>390001</v>
      </c>
      <c r="L80" s="8" t="s">
        <v>42</v>
      </c>
      <c r="M80" s="8">
        <v>9537137427</v>
      </c>
      <c r="N80" s="8">
        <f t="shared" si="4"/>
        <v>9537137427</v>
      </c>
      <c r="O80" s="8" t="str">
        <f>VLOOKUP(A80,'[1]Master File'!$A:$L,12,0)</f>
        <v>energeticsolar03@gmail.com</v>
      </c>
      <c r="P80" s="14" t="s">
        <v>520</v>
      </c>
      <c r="Q80" s="8" t="str">
        <f>VLOOKUP(A80,'[1]Master File'!$A:$J,10,0)</f>
        <v>24COGPP6775P1Z0</v>
      </c>
      <c r="R80" s="8" t="str">
        <f>VLOOKUP(A80,'[1]Master File'!$A:$K,11,0)</f>
        <v>COGPP6775P</v>
      </c>
      <c r="S80" s="8" t="s">
        <v>521</v>
      </c>
      <c r="T80" s="8" t="s">
        <v>522</v>
      </c>
      <c r="U80" s="8" t="str">
        <f>VLOOKUP(A80,'[1]Master File'!$A:$P,16,0)</f>
        <v>B</v>
      </c>
      <c r="V80" s="8" t="str">
        <f>VLOOKUP(A80,'[1]Master File'!$A:$N,14,0)</f>
        <v>SRT-PG-B-063</v>
      </c>
      <c r="W80" s="9" t="s">
        <v>523</v>
      </c>
      <c r="X80" s="8">
        <v>9196</v>
      </c>
      <c r="Y80" s="8" t="s">
        <v>226</v>
      </c>
      <c r="Z80" s="12" t="s">
        <v>95</v>
      </c>
      <c r="AA80" s="8"/>
      <c r="AB80" s="8" t="s">
        <v>49</v>
      </c>
      <c r="AC80" s="8" t="s">
        <v>192</v>
      </c>
      <c r="AD80" s="8" t="s">
        <v>524</v>
      </c>
      <c r="AE80" s="8" t="s">
        <v>158</v>
      </c>
      <c r="AF80" s="8"/>
      <c r="AG80" s="11" t="str">
        <f t="shared" si="2"/>
        <v>53 Jawahar society R.V.Desai road Vadodara - 390001VADODARA</v>
      </c>
      <c r="AI80" s="11" t="str">
        <f>VLOOKUP(A80,[2]Sheet1!$D:$F,3,0)</f>
        <v>Energetic Solar</v>
      </c>
      <c r="AJ80" s="11">
        <f>VLOOKUP(A80,'[3]Final summary'!$E:$AH,29,0)</f>
        <v>500</v>
      </c>
    </row>
    <row r="81" spans="1:37" s="11" customFormat="1" ht="28.5" customHeight="1" x14ac:dyDescent="0.2">
      <c r="A81" s="8" t="s">
        <v>525</v>
      </c>
      <c r="B81" s="8">
        <v>80</v>
      </c>
      <c r="C81" s="8" t="str">
        <f>VLOOKUP(A81,'[1]Master File'!$A:$D,4,0)</f>
        <v>Suryakamal Infra Private Limited</v>
      </c>
      <c r="D81" s="15" t="s">
        <v>343</v>
      </c>
      <c r="E81" s="8" t="s">
        <v>526</v>
      </c>
      <c r="F81" s="8" t="s">
        <v>64</v>
      </c>
      <c r="G81" s="8" t="str">
        <f>VLOOKUP(A81,'[1]Master File'!$A:$E,5,0)</f>
        <v>1007, Elite Business Hub</v>
      </c>
      <c r="H81" s="8" t="str">
        <f>VLOOKUP(A81,'[1]Master File'!$A:$F,6,0)</f>
        <v>Opp. Shapath Hexa, Sola</v>
      </c>
      <c r="I81" s="8" t="str">
        <f>VLOOKUP(A81,'[1]Master File'!$A:$G,7,0)</f>
        <v>AHMDABAD</v>
      </c>
      <c r="J81" s="8" t="str">
        <f>VLOOKUP(A81,'[1]Master File'!$A:$H,8,0)</f>
        <v>AHMEDABAD</v>
      </c>
      <c r="K81" s="8">
        <f>VLOOKUP(A81,'[1]Master File'!$A:$I,9,0)</f>
        <v>380060</v>
      </c>
      <c r="L81" s="8" t="s">
        <v>42</v>
      </c>
      <c r="M81" s="8">
        <v>9727756866</v>
      </c>
      <c r="N81" s="8">
        <f t="shared" si="4"/>
        <v>9727756866</v>
      </c>
      <c r="O81" s="8" t="str">
        <f>VLOOKUP(A81,'[1]Master File'!$A:$L,12,0)</f>
        <v>SALES@SURYAKAMALINFRA.COM;MANOJ.PATEL@SURYAKAMALINFRA.COM</v>
      </c>
      <c r="P81" s="14" t="s">
        <v>527</v>
      </c>
      <c r="Q81" s="8" t="str">
        <f>VLOOKUP(A81,'[1]Master File'!$A:$J,10,0)</f>
        <v>24AAVCS6863M1ZD</v>
      </c>
      <c r="R81" s="8" t="str">
        <f>VLOOKUP(A81,'[1]Master File'!$A:$K,11,0)</f>
        <v>AAVCS6863M</v>
      </c>
      <c r="S81" s="8" t="s">
        <v>528</v>
      </c>
      <c r="T81" s="16" t="s">
        <v>529</v>
      </c>
      <c r="U81" s="8" t="str">
        <f>VLOOKUP(A81,'[1]Master File'!$A:$P,16,0)</f>
        <v>A</v>
      </c>
      <c r="V81" s="8" t="str">
        <f>VLOOKUP(A81,'[1]Master File'!$A:$N,14,0)</f>
        <v>SRT-PG-A-222</v>
      </c>
      <c r="W81" s="9" t="s">
        <v>530</v>
      </c>
      <c r="X81" s="15">
        <v>9499</v>
      </c>
      <c r="Y81" s="8" t="s">
        <v>226</v>
      </c>
      <c r="Z81" s="12" t="s">
        <v>95</v>
      </c>
      <c r="AA81" s="8"/>
      <c r="AB81" s="8" t="s">
        <v>49</v>
      </c>
      <c r="AC81" s="8" t="s">
        <v>333</v>
      </c>
      <c r="AD81" s="8" t="s">
        <v>531</v>
      </c>
      <c r="AE81" s="8" t="s">
        <v>149</v>
      </c>
      <c r="AF81" s="8"/>
      <c r="AG81" s="11" t="str">
        <f t="shared" si="2"/>
        <v>1007, Elite Business HubOpp. Shapath Hexa, SolaAHMDABADAHMEDABAD</v>
      </c>
      <c r="AI81" s="11" t="str">
        <f>VLOOKUP(A81,[2]Sheet1!$D:$F,3,0)</f>
        <v>Suryakamal Infra Private Limited</v>
      </c>
      <c r="AJ81" s="8">
        <f>VLOOKUP(A81,'[3]Final summary'!$E:$AH,29,0)</f>
        <v>2300</v>
      </c>
      <c r="AK81" s="8" t="s">
        <v>532</v>
      </c>
    </row>
    <row r="82" spans="1:37" s="11" customFormat="1" ht="28.5" customHeight="1" x14ac:dyDescent="0.2">
      <c r="A82" s="7" t="s">
        <v>533</v>
      </c>
      <c r="B82" s="7">
        <v>81</v>
      </c>
      <c r="C82" s="7" t="str">
        <f>VLOOKUP(A82,'[1]Master File'!$A:$D,4,0)</f>
        <v>Bons Light Pvt Ltd</v>
      </c>
      <c r="D82" s="8" t="s">
        <v>343</v>
      </c>
      <c r="E82" s="8" t="s">
        <v>534</v>
      </c>
      <c r="F82" s="8" t="s">
        <v>336</v>
      </c>
      <c r="G82" s="8" t="str">
        <f>VLOOKUP(A82,'[1]Master File'!$A:$E,5,0)</f>
        <v>Plot No. 564 Phase II Near Vatva Railway Station</v>
      </c>
      <c r="H82" s="8" t="str">
        <f>VLOOKUP(A82,'[1]Master File'!$A:$F,6,0)</f>
        <v xml:space="preserve"> Vatva GIDC Vatva</v>
      </c>
      <c r="I82" s="8" t="str">
        <f>VLOOKUP(A82,'[1]Master File'!$A:$G,7,0)</f>
        <v>AHMEDABAD</v>
      </c>
      <c r="J82" s="8" t="str">
        <f>VLOOKUP(A82,'[1]Master File'!$A:$H,8,0)</f>
        <v>AHMEDABAD</v>
      </c>
      <c r="K82" s="8">
        <f>VLOOKUP(A82,'[1]Master File'!$A:$I,9,0)</f>
        <v>382445</v>
      </c>
      <c r="L82" s="8" t="s">
        <v>42</v>
      </c>
      <c r="M82" s="8">
        <v>8155054410</v>
      </c>
      <c r="N82" s="8">
        <f t="shared" si="4"/>
        <v>8155054410</v>
      </c>
      <c r="O82" s="8" t="str">
        <f>VLOOKUP(A82,'[1]Master File'!$A:$L,12,0)</f>
        <v>info@bonslight.com;bons.light@gmail.com;solarrooftop@bonslight.com</v>
      </c>
      <c r="P82" s="14" t="s">
        <v>535</v>
      </c>
      <c r="Q82" s="8" t="str">
        <f>VLOOKUP(A82,'[1]Master File'!$A:$J,10,0)</f>
        <v>24AADCB7535P1ZB</v>
      </c>
      <c r="R82" s="8" t="str">
        <f>VLOOKUP(A82,'[1]Master File'!$A:$K,11,0)</f>
        <v>AADCB7535P</v>
      </c>
      <c r="S82" s="8" t="s">
        <v>536</v>
      </c>
      <c r="T82" s="8" t="s">
        <v>537</v>
      </c>
      <c r="U82" s="7" t="str">
        <f>VLOOKUP(A82,'[1]Master File'!$A:$P,16,0)</f>
        <v>A</v>
      </c>
      <c r="V82" s="7" t="str">
        <f>VLOOKUP(A82,'[1]Master File'!$A:$N,14,0)</f>
        <v>SRT-PG-A-030</v>
      </c>
      <c r="W82" s="10" t="s">
        <v>538</v>
      </c>
      <c r="X82" s="8">
        <v>8972</v>
      </c>
      <c r="Y82" s="8" t="s">
        <v>226</v>
      </c>
      <c r="Z82" s="12" t="s">
        <v>95</v>
      </c>
      <c r="AA82" s="8"/>
      <c r="AB82" s="8" t="s">
        <v>70</v>
      </c>
      <c r="AC82" s="8">
        <v>56287</v>
      </c>
      <c r="AD82" s="8" t="s">
        <v>343</v>
      </c>
      <c r="AE82" s="8" t="s">
        <v>81</v>
      </c>
      <c r="AF82" s="8"/>
      <c r="AG82" s="11" t="str">
        <f t="shared" si="2"/>
        <v>Plot No. 564 Phase II Near Vatva Railway Station Vatva GIDC VatvaAHMEDABADAHMEDABAD</v>
      </c>
      <c r="AI82" s="11" t="str">
        <f>VLOOKUP(A82,[2]Sheet1!$D:$F,3,0)</f>
        <v>Bons Light Pvt Ltd</v>
      </c>
      <c r="AJ82" s="8">
        <f>VLOOKUP(A82,'[3]Final summary'!$E:$AH,29,0)</f>
        <v>600</v>
      </c>
      <c r="AK82" s="8"/>
    </row>
    <row r="83" spans="1:37" s="11" customFormat="1" ht="28.5" customHeight="1" x14ac:dyDescent="0.2">
      <c r="A83" s="8" t="s">
        <v>539</v>
      </c>
      <c r="B83" s="8">
        <v>82</v>
      </c>
      <c r="C83" s="8" t="str">
        <f>VLOOKUP(A83,'[1]Master File'!$A:$D,4,0)</f>
        <v>INOX SOLAR ENERGY</v>
      </c>
      <c r="D83" s="8" t="s">
        <v>343</v>
      </c>
      <c r="E83" s="8" t="s">
        <v>540</v>
      </c>
      <c r="F83" s="8" t="s">
        <v>73</v>
      </c>
      <c r="G83" s="8" t="str">
        <f>VLOOKUP(A83,'[1]Master File'!$A:$E,5,0)</f>
        <v xml:space="preserve">FF-56 3RD FLOOR  SAMRUDDHI BHAVAN </v>
      </c>
      <c r="H83" s="8" t="str">
        <f>VLOOKUP(A83,'[1]Master File'!$A:$F,6,0)</f>
        <v xml:space="preserve"> OPP. BOMBAY PETROL PUMP  GONDAL ROAD </v>
      </c>
      <c r="I83" s="8" t="str">
        <f>VLOOKUP(A83,'[1]Master File'!$A:$G,7,0)</f>
        <v>RAJKOT-360002</v>
      </c>
      <c r="J83" s="8" t="str">
        <f>VLOOKUP(A83,'[1]Master File'!$A:$H,8,0)</f>
        <v>RAJKOT</v>
      </c>
      <c r="K83" s="8">
        <f>VLOOKUP(A83,'[1]Master File'!$A:$I,9,0)</f>
        <v>360002</v>
      </c>
      <c r="L83" s="8" t="s">
        <v>42</v>
      </c>
      <c r="M83" s="8">
        <v>9904604047</v>
      </c>
      <c r="N83" s="8">
        <f t="shared" si="4"/>
        <v>9904604047</v>
      </c>
      <c r="O83" s="8" t="str">
        <f>VLOOKUP(A83,'[1]Master File'!$A:$L,12,0)</f>
        <v>INOXSOLARENERGY@GMAIL.COM</v>
      </c>
      <c r="P83" s="14" t="s">
        <v>541</v>
      </c>
      <c r="Q83" s="8" t="str">
        <f>VLOOKUP(A83,'[1]Master File'!$A:$J,10,0)</f>
        <v>24AAGFI4456G1ZG</v>
      </c>
      <c r="R83" s="8" t="str">
        <f>VLOOKUP(A83,'[1]Master File'!$A:$K,11,0)</f>
        <v>AAGFI4456G</v>
      </c>
      <c r="S83" s="8" t="s">
        <v>542</v>
      </c>
      <c r="T83" s="8" t="s">
        <v>543</v>
      </c>
      <c r="U83" s="8" t="str">
        <f>VLOOKUP(A83,'[1]Master File'!$A:$P,16,0)</f>
        <v>B</v>
      </c>
      <c r="V83" s="8" t="str">
        <f>VLOOKUP(A83,'[1]Master File'!$A:$N,14,0)</f>
        <v>SRT-PG-B-130</v>
      </c>
      <c r="W83" s="9" t="s">
        <v>544</v>
      </c>
      <c r="X83" s="8">
        <v>9251</v>
      </c>
      <c r="Y83" s="8" t="s">
        <v>226</v>
      </c>
      <c r="Z83" s="12" t="s">
        <v>95</v>
      </c>
      <c r="AA83" s="8"/>
      <c r="AB83" s="8" t="s">
        <v>70</v>
      </c>
      <c r="AC83" s="8">
        <v>56293</v>
      </c>
      <c r="AD83" s="8" t="s">
        <v>343</v>
      </c>
      <c r="AE83" s="8" t="s">
        <v>52</v>
      </c>
      <c r="AF83" s="8"/>
      <c r="AG83" s="11" t="str">
        <f t="shared" si="2"/>
        <v>FF-56 3RD FLOOR  SAMRUDDHI BHAVAN  OPP. BOMBAY PETROL PUMP  GONDAL ROAD RAJKOT-360002RAJKOT</v>
      </c>
      <c r="AI83" s="11" t="str">
        <f>VLOOKUP(A83,[2]Sheet1!$D:$F,3,0)</f>
        <v>Inox Solar Energy</v>
      </c>
      <c r="AJ83" s="8">
        <f>VLOOKUP(A83,'[3]Final summary'!$E:$AH,29,0)</f>
        <v>250</v>
      </c>
      <c r="AK83" s="8"/>
    </row>
    <row r="84" spans="1:37" s="11" customFormat="1" ht="28.5" customHeight="1" x14ac:dyDescent="0.2">
      <c r="A84" s="8" t="s">
        <v>545</v>
      </c>
      <c r="B84" s="7">
        <v>83</v>
      </c>
      <c r="C84" s="8" t="str">
        <f>VLOOKUP(A84,'[1]Master File'!$A:$D,4,0)</f>
        <v>GREEN E TECHNOLOGIES</v>
      </c>
      <c r="D84" s="8" t="s">
        <v>343</v>
      </c>
      <c r="E84" s="8" t="s">
        <v>546</v>
      </c>
      <c r="F84" s="8" t="s">
        <v>90</v>
      </c>
      <c r="G84" s="8" t="str">
        <f>VLOOKUP(A84,'[1]Master File'!$A:$E,5,0)</f>
        <v>121 SHREEJI PRAVESH SOC. OPP NARMADA COLLEDGE</v>
      </c>
      <c r="H84" s="8" t="str">
        <f>VLOOKUP(A84,'[1]Master File'!$A:$F,6,0)</f>
        <v xml:space="preserve"> TVARA</v>
      </c>
      <c r="I84" s="8" t="str">
        <f>VLOOKUP(A84,'[1]Master File'!$A:$G,7,0)</f>
        <v xml:space="preserve"> BHARUCH-392011</v>
      </c>
      <c r="J84" s="8" t="str">
        <f>VLOOKUP(A84,'[1]Master File'!$A:$H,8,0)</f>
        <v>BHARUCH</v>
      </c>
      <c r="K84" s="8">
        <f>VLOOKUP(A84,'[1]Master File'!$A:$I,9,0)</f>
        <v>392001</v>
      </c>
      <c r="L84" s="8" t="s">
        <v>42</v>
      </c>
      <c r="M84" s="8">
        <f>VLOOKUP(A84,'[1]Master File'!$A:$M,13,0)</f>
        <v>8866208770</v>
      </c>
      <c r="N84" s="8">
        <f t="shared" si="4"/>
        <v>8866208770</v>
      </c>
      <c r="O84" s="8" t="str">
        <f>VLOOKUP(A84,'[1]Master File'!$A:$L,12,0)</f>
        <v>green3e@live.com</v>
      </c>
      <c r="P84" s="8"/>
      <c r="Q84" s="8" t="str">
        <f>VLOOKUP(A84,'[1]Master File'!$A:$J,10,0)</f>
        <v>24APUPC3607E1Z5</v>
      </c>
      <c r="R84" s="8" t="str">
        <f>VLOOKUP(A84,'[1]Master File'!$A:$K,11,0)</f>
        <v>APUPC3607E</v>
      </c>
      <c r="S84" s="8" t="s">
        <v>547</v>
      </c>
      <c r="T84" s="8" t="s">
        <v>548</v>
      </c>
      <c r="U84" s="8" t="str">
        <f>VLOOKUP(A84,'[1]Master File'!$A:$P,16,0)</f>
        <v>B</v>
      </c>
      <c r="V84" s="8" t="str">
        <f>VLOOKUP(A84,'[1]Master File'!$A:$N,14,0)</f>
        <v>SRT-PG-B-066</v>
      </c>
      <c r="W84" s="9" t="s">
        <v>549</v>
      </c>
      <c r="X84" s="8">
        <v>9223</v>
      </c>
      <c r="Y84" s="8" t="s">
        <v>226</v>
      </c>
      <c r="Z84" s="12" t="s">
        <v>95</v>
      </c>
      <c r="AA84" s="8"/>
      <c r="AB84" s="8" t="s">
        <v>49</v>
      </c>
      <c r="AC84" s="8" t="s">
        <v>50</v>
      </c>
      <c r="AD84" s="8" t="s">
        <v>548</v>
      </c>
      <c r="AE84" s="8" t="s">
        <v>52</v>
      </c>
      <c r="AF84" s="8"/>
      <c r="AG84" s="11" t="str">
        <f t="shared" si="2"/>
        <v>121 SHREEJI PRAVESH SOC. OPP NARMADA COLLEDGE TVARA BHARUCH-392011BHARUCH</v>
      </c>
      <c r="AI84" s="11" t="str">
        <f>VLOOKUP(A84,[2]Sheet1!$D:$F,3,0)</f>
        <v>Green E Technologies</v>
      </c>
      <c r="AJ84" s="8">
        <f>VLOOKUP(A84,'[3]Final summary'!$E:$AH,29,0)</f>
        <v>1000</v>
      </c>
      <c r="AK84" s="8"/>
    </row>
    <row r="85" spans="1:37" s="11" customFormat="1" ht="28.5" customHeight="1" x14ac:dyDescent="0.2">
      <c r="A85" s="8" t="s">
        <v>550</v>
      </c>
      <c r="B85" s="8">
        <v>84</v>
      </c>
      <c r="C85" s="8" t="str">
        <f>VLOOKUP(A85,'[1]Master File'!$A:$D,4,0)</f>
        <v>SATYAM SALES</v>
      </c>
      <c r="D85" s="8" t="s">
        <v>343</v>
      </c>
      <c r="E85" s="8" t="s">
        <v>551</v>
      </c>
      <c r="F85" s="8" t="s">
        <v>64</v>
      </c>
      <c r="G85" s="8" t="str">
        <f>VLOOKUP(A85,'[1]Master File'!$A:$E,5,0)</f>
        <v>SHOP NO 3,4</v>
      </c>
      <c r="H85" s="8" t="str">
        <f>VLOOKUP(A85,'[1]Master File'!$A:$F,6,0)</f>
        <v>NANA BUS STAND</v>
      </c>
      <c r="I85" s="8" t="str">
        <f>VLOOKUP(A85,'[1]Master File'!$A:$G,7,0)</f>
        <v>RAJKAMAL CHOWK</v>
      </c>
      <c r="J85" s="8" t="str">
        <f>VLOOKUP(A85,'[1]Master File'!$A:$H,8,0)</f>
        <v>AMRELI</v>
      </c>
      <c r="K85" s="8">
        <f>VLOOKUP(A85,'[1]Master File'!$A:$I,9,0)</f>
        <v>365601</v>
      </c>
      <c r="L85" s="8" t="s">
        <v>42</v>
      </c>
      <c r="M85" s="8">
        <f>VLOOKUP(A85,'[1]Master File'!$A:$M,13,0)</f>
        <v>9825360183</v>
      </c>
      <c r="N85" s="8">
        <f t="shared" si="4"/>
        <v>9825360183</v>
      </c>
      <c r="O85" s="8" t="str">
        <f>VLOOKUP(A85,'[1]Master File'!$A:$L,12,0)</f>
        <v>KISANAGROAGENCYAMRELI@GMAIL.COM</v>
      </c>
      <c r="P85" s="8"/>
      <c r="Q85" s="8" t="str">
        <f>VLOOKUP(A85,'[1]Master File'!$A:$J,10,0)</f>
        <v>24AYAPB9757D1ZN</v>
      </c>
      <c r="R85" s="8" t="str">
        <f>VLOOKUP(A85,'[1]Master File'!$A:$K,11,0)</f>
        <v>AYAPB9757D</v>
      </c>
      <c r="S85" s="8" t="s">
        <v>552</v>
      </c>
      <c r="T85" s="11" t="s">
        <v>553</v>
      </c>
      <c r="U85" s="8" t="str">
        <f>VLOOKUP(A85,'[1]Master File'!$A:$P,16,0)</f>
        <v>B</v>
      </c>
      <c r="V85" s="8">
        <f>VLOOKUP(A85,'[1]Master File'!$A:$N,14,0)</f>
        <v>0</v>
      </c>
      <c r="W85" s="9" t="s">
        <v>554</v>
      </c>
      <c r="X85" s="8">
        <v>9371</v>
      </c>
      <c r="Y85" s="8" t="s">
        <v>226</v>
      </c>
      <c r="Z85" s="8">
        <v>56285</v>
      </c>
      <c r="AA85" s="8" t="s">
        <v>343</v>
      </c>
      <c r="AB85" s="8" t="s">
        <v>70</v>
      </c>
      <c r="AC85" s="8">
        <v>56286</v>
      </c>
      <c r="AD85" s="8" t="s">
        <v>343</v>
      </c>
      <c r="AE85" s="8" t="s">
        <v>52</v>
      </c>
      <c r="AF85" s="8"/>
      <c r="AG85" s="11" t="str">
        <f t="shared" si="2"/>
        <v>SHOP NO 3,4NANA BUS STANDRAJKAMAL CHOWKAMRELI</v>
      </c>
      <c r="AI85" s="11" t="str">
        <f>VLOOKUP(A85,[2]Sheet1!$D:$F,3,0)</f>
        <v>Satyam Sales</v>
      </c>
      <c r="AJ85" s="8">
        <f>VLOOKUP(A85,'[3]Final summary'!$E:$AH,29,0)</f>
        <v>200</v>
      </c>
      <c r="AK85" s="8"/>
    </row>
    <row r="86" spans="1:37" s="11" customFormat="1" ht="28.5" customHeight="1" x14ac:dyDescent="0.2">
      <c r="A86" s="8" t="s">
        <v>555</v>
      </c>
      <c r="B86" s="7">
        <v>85</v>
      </c>
      <c r="C86" s="8" t="str">
        <f>VLOOKUP(A86,'[1]Master File'!$A:$D,4,0)</f>
        <v>SYNCHRO ELECTRICALS</v>
      </c>
      <c r="D86" s="8" t="s">
        <v>343</v>
      </c>
      <c r="E86" s="8" t="s">
        <v>556</v>
      </c>
      <c r="F86" s="8" t="s">
        <v>73</v>
      </c>
      <c r="G86" s="8" t="str">
        <f>VLOOKUP(A86,'[1]Master File'!$A:$E,5,0)</f>
        <v>Shed No.1, Street No. 4</v>
      </c>
      <c r="H86" s="8" t="str">
        <f>VLOOKUP(A86,'[1]Master File'!$A:$F,6,0)</f>
        <v>Next to Somnath Weigh Bridge</v>
      </c>
      <c r="I86" s="8" t="str">
        <f>VLOOKUP(A86,'[1]Master File'!$A:$G,7,0)</f>
        <v>Somnath Industrial Area, Kothariya</v>
      </c>
      <c r="J86" s="8" t="str">
        <f>VLOOKUP(A86,'[1]Master File'!$A:$H,8,0)</f>
        <v>RAJKOT</v>
      </c>
      <c r="K86" s="8">
        <f>VLOOKUP(A86,'[1]Master File'!$A:$I,9,0)</f>
        <v>360002</v>
      </c>
      <c r="L86" s="8" t="s">
        <v>42</v>
      </c>
      <c r="M86" s="8">
        <f>VLOOKUP(A86,'[1]Master File'!$A:$M,13,0)</f>
        <v>9106374391</v>
      </c>
      <c r="N86" s="8">
        <f t="shared" si="4"/>
        <v>9106374391</v>
      </c>
      <c r="O86" s="8" t="str">
        <f>VLOOKUP(A86,'[1]Master File'!$A:$L,12,0)</f>
        <v>synchroelectricalrajkot@gmail.com</v>
      </c>
      <c r="P86" s="8"/>
      <c r="Q86" s="8" t="str">
        <f>VLOOKUP(A86,'[1]Master File'!$A:$J,10,0)</f>
        <v>24ADUFS3474P1Z3</v>
      </c>
      <c r="R86" s="8" t="str">
        <f>VLOOKUP(A86,'[1]Master File'!$A:$K,11,0)</f>
        <v>ADUFS3474P</v>
      </c>
      <c r="S86" s="8" t="s">
        <v>557</v>
      </c>
      <c r="T86" s="8" t="s">
        <v>558</v>
      </c>
      <c r="U86" s="8" t="str">
        <f>VLOOKUP(A86,'[1]Master File'!$A:$P,16,0)</f>
        <v>B</v>
      </c>
      <c r="V86" s="8">
        <f>VLOOKUP(A86,'[1]Master File'!$A:$N,14,0)</f>
        <v>0</v>
      </c>
      <c r="W86" s="9" t="s">
        <v>559</v>
      </c>
      <c r="X86" s="8">
        <v>9454</v>
      </c>
      <c r="Y86" s="8" t="s">
        <v>226</v>
      </c>
      <c r="Z86" s="8">
        <v>56297</v>
      </c>
      <c r="AA86" s="8" t="s">
        <v>343</v>
      </c>
      <c r="AB86" s="8" t="s">
        <v>70</v>
      </c>
      <c r="AC86" s="8">
        <v>56298</v>
      </c>
      <c r="AD86" s="8" t="s">
        <v>343</v>
      </c>
      <c r="AE86" s="8" t="s">
        <v>52</v>
      </c>
      <c r="AF86" s="8"/>
      <c r="AG86" s="11" t="str">
        <f t="shared" si="2"/>
        <v>Shed No.1, Street No. 4Next to Somnath Weigh BridgeSomnath Industrial Area, KothariyaRAJKOT</v>
      </c>
      <c r="AI86" s="11" t="str">
        <f>VLOOKUP(A86,[2]Sheet1!$D:$F,3,0)</f>
        <v>Synchro Electricals</v>
      </c>
      <c r="AJ86" s="8">
        <f>VLOOKUP(A86,'[3]Final summary'!$E:$AH,29,0)</f>
        <v>1000</v>
      </c>
      <c r="AK86" s="8"/>
    </row>
    <row r="87" spans="1:37" s="11" customFormat="1" ht="28.5" customHeight="1" x14ac:dyDescent="0.2">
      <c r="A87" s="8" t="s">
        <v>560</v>
      </c>
      <c r="B87" s="8">
        <v>86</v>
      </c>
      <c r="C87" s="8" t="str">
        <f>VLOOKUP(A87,'[1]Master File'!$A:$D,4,0)</f>
        <v>HITESH LIGHT DECORATION</v>
      </c>
      <c r="D87" s="8" t="s">
        <v>343</v>
      </c>
      <c r="E87" s="8" t="s">
        <v>561</v>
      </c>
      <c r="F87" s="8" t="s">
        <v>90</v>
      </c>
      <c r="G87" s="8" t="str">
        <f>VLOOKUP(A87,'[1]Master File'!$A:$E,5,0)</f>
        <v>N 1, Kalparru Flats Part-2</v>
      </c>
      <c r="H87" s="8" t="str">
        <f>VLOOKUP(A87,'[1]Master File'!$A:$F,6,0)</f>
        <v>Mirambica Road Naranpura</v>
      </c>
      <c r="I87" s="8" t="str">
        <f>VLOOKUP(A87,'[1]Master File'!$A:$G,7,0)</f>
        <v>Ahmedabad</v>
      </c>
      <c r="J87" s="8" t="str">
        <f>VLOOKUP(A87,'[1]Master File'!$A:$H,8,0)</f>
        <v>Gujarat</v>
      </c>
      <c r="K87" s="8">
        <f>VLOOKUP(A87,'[1]Master File'!$A:$I,9,0)</f>
        <v>380013</v>
      </c>
      <c r="L87" s="8" t="s">
        <v>42</v>
      </c>
      <c r="M87" s="8">
        <f>VLOOKUP(A87,'[1]Master File'!$A:$M,13,0)</f>
        <v>9879016016</v>
      </c>
      <c r="N87" s="8">
        <f t="shared" si="4"/>
        <v>9879016016</v>
      </c>
      <c r="O87" s="8" t="str">
        <f>VLOOKUP(A87,'[1]Master File'!$A:$L,12,0)</f>
        <v>hiteshlightdecor@gmail.com</v>
      </c>
      <c r="P87" s="8"/>
      <c r="Q87" s="8" t="str">
        <f>VLOOKUP(A87,'[1]Master File'!$A:$J,10,0)</f>
        <v>24APAPP0895F1ZY</v>
      </c>
      <c r="R87" s="8" t="str">
        <f>VLOOKUP(A87,'[1]Master File'!$A:$K,11,0)</f>
        <v>APAPP0895</v>
      </c>
      <c r="S87" s="8" t="s">
        <v>562</v>
      </c>
      <c r="T87" s="8" t="s">
        <v>364</v>
      </c>
      <c r="U87" s="8" t="str">
        <f>VLOOKUP(A87,'[1]Master File'!$A:$P,16,0)</f>
        <v>B</v>
      </c>
      <c r="V87" s="8">
        <f>VLOOKUP(A87,'[1]Master File'!$A:$N,14,0)</f>
        <v>0</v>
      </c>
      <c r="W87" s="9" t="s">
        <v>563</v>
      </c>
      <c r="X87" s="8">
        <v>9243</v>
      </c>
      <c r="Y87" s="8" t="s">
        <v>226</v>
      </c>
      <c r="Z87" s="8">
        <v>56281</v>
      </c>
      <c r="AA87" s="8" t="s">
        <v>343</v>
      </c>
      <c r="AB87" s="8" t="s">
        <v>70</v>
      </c>
      <c r="AC87" s="8">
        <v>56282</v>
      </c>
      <c r="AD87" s="8" t="s">
        <v>343</v>
      </c>
      <c r="AE87" s="8" t="s">
        <v>52</v>
      </c>
      <c r="AF87" s="8"/>
      <c r="AG87" s="11" t="str">
        <f t="shared" si="2"/>
        <v>N 1, Kalparru Flats Part-2Mirambica Road NaranpuraAhmedabadGujarat</v>
      </c>
      <c r="AI87" s="11" t="str">
        <f>VLOOKUP(A87,[2]Sheet1!$D:$F,3,0)</f>
        <v>Hitesh Light Decoration</v>
      </c>
      <c r="AJ87" s="8">
        <f>VLOOKUP(A87,'[3]Final summary'!$E:$AH,29,0)</f>
        <v>500</v>
      </c>
      <c r="AK87" s="8"/>
    </row>
    <row r="88" spans="1:37" s="11" customFormat="1" ht="28.5" customHeight="1" x14ac:dyDescent="0.2">
      <c r="A88" s="8" t="s">
        <v>564</v>
      </c>
      <c r="B88" s="7">
        <v>87</v>
      </c>
      <c r="C88" s="8" t="str">
        <f>VLOOKUP(A88,'[1]Master File'!$A:$D,4,0)</f>
        <v>SUNLIGHT SOLAR ENTERPRISE</v>
      </c>
      <c r="D88" s="8" t="s">
        <v>343</v>
      </c>
      <c r="E88" s="8" t="s">
        <v>565</v>
      </c>
      <c r="F88" s="8" t="s">
        <v>90</v>
      </c>
      <c r="G88" s="8" t="str">
        <f>VLOOKUP(A88,'[1]Master File'!$A:$E,5,0)</f>
        <v>B/H Harikrupa Tenament</v>
      </c>
      <c r="H88" s="8" t="str">
        <f>VLOOKUP(A88,'[1]Master File'!$A:$F,6,0)</f>
        <v>Ambakhkad Road</v>
      </c>
      <c r="I88" s="8" t="str">
        <f>VLOOKUP(A88,'[1]Master File'!$A:$G,7,0)</f>
        <v>At&amp;TA : Khambhat, Dist: Anand</v>
      </c>
      <c r="J88" s="8" t="str">
        <f>VLOOKUP(A88,'[1]Master File'!$A:$H,8,0)</f>
        <v>Khambhat</v>
      </c>
      <c r="K88" s="8">
        <f>VLOOKUP(A88,'[1]Master File'!$A:$I,9,0)</f>
        <v>388620</v>
      </c>
      <c r="L88" s="8" t="s">
        <v>42</v>
      </c>
      <c r="M88" s="8">
        <f>VLOOKUP(A88,'[1]Master File'!$A:$M,13,0)</f>
        <v>8320866769</v>
      </c>
      <c r="N88" s="8">
        <f t="shared" si="4"/>
        <v>8320866769</v>
      </c>
      <c r="O88" s="8" t="str">
        <f>VLOOKUP(A88,'[1]Master File'!$A:$L,12,0)</f>
        <v>bhaveshparmar4793@gmail.com</v>
      </c>
      <c r="P88" s="8"/>
      <c r="Q88" s="8" t="str">
        <f>VLOOKUP(A88,'[1]Master File'!$A:$J,10,0)</f>
        <v>24BZSPP8253N1ZE</v>
      </c>
      <c r="R88" s="8" t="str">
        <f>VLOOKUP(A88,'[1]Master File'!$A:$K,11,0)</f>
        <v>BZSPP8253N</v>
      </c>
      <c r="S88" s="8" t="s">
        <v>566</v>
      </c>
      <c r="T88" s="8" t="s">
        <v>104</v>
      </c>
      <c r="U88" s="8" t="str">
        <f>VLOOKUP(A88,'[1]Master File'!$A:$P,16,0)</f>
        <v>B</v>
      </c>
      <c r="V88" s="8">
        <f>VLOOKUP(A88,'[1]Master File'!$A:$N,14,0)</f>
        <v>0</v>
      </c>
      <c r="W88" s="9" t="s">
        <v>567</v>
      </c>
      <c r="X88" s="8">
        <v>9348</v>
      </c>
      <c r="Y88" s="8" t="s">
        <v>226</v>
      </c>
      <c r="Z88" s="8">
        <v>56277</v>
      </c>
      <c r="AA88" s="8" t="s">
        <v>343</v>
      </c>
      <c r="AB88" s="8" t="s">
        <v>49</v>
      </c>
      <c r="AC88" s="8" t="s">
        <v>147</v>
      </c>
      <c r="AD88" s="8" t="s">
        <v>157</v>
      </c>
      <c r="AE88" s="8" t="s">
        <v>52</v>
      </c>
      <c r="AF88" s="8"/>
      <c r="AG88" s="11" t="str">
        <f t="shared" si="2"/>
        <v>B/H Harikrupa TenamentAmbakhkad RoadAt&amp;TA : Khambhat, Dist: AnandKhambhat</v>
      </c>
      <c r="AI88" s="11" t="str">
        <f>VLOOKUP(A88,[2]Sheet1!$D:$F,3,0)</f>
        <v>Sunlight Solar Enterprise</v>
      </c>
      <c r="AJ88" s="8">
        <f>VLOOKUP(A88,'[3]Final summary'!$E:$AH,29,0)</f>
        <v>600</v>
      </c>
      <c r="AK88" s="8"/>
    </row>
    <row r="89" spans="1:37" s="11" customFormat="1" ht="28.5" customHeight="1" x14ac:dyDescent="0.2">
      <c r="A89" s="8" t="s">
        <v>568</v>
      </c>
      <c r="B89" s="8">
        <v>88</v>
      </c>
      <c r="C89" s="8" t="str">
        <f>VLOOKUP(A89,'[1]Master File'!$A:$D,4,0)</f>
        <v>NEELAM MICRO ELECTRONICS</v>
      </c>
      <c r="D89" s="8" t="s">
        <v>343</v>
      </c>
      <c r="E89" s="8" t="s">
        <v>569</v>
      </c>
      <c r="F89" s="8" t="s">
        <v>90</v>
      </c>
      <c r="G89" s="8" t="str">
        <f>VLOOKUP(A89,'[1]Master File'!$A:$E,5,0)</f>
        <v>2nd floor Shree Commercial Building, Above Sanjay Art</v>
      </c>
      <c r="H89" s="8" t="str">
        <f>VLOOKUP(A89,'[1]Master File'!$A:$F,6,0)</f>
        <v xml:space="preserve"> Rashtriya Shala Road Corner,Dr Yagnik Road</v>
      </c>
      <c r="I89" s="8" t="str">
        <f>VLOOKUP(A89,'[1]Master File'!$A:$G,7,0)</f>
        <v>Dr Yagnik Road</v>
      </c>
      <c r="J89" s="8" t="str">
        <f>VLOOKUP(A89,'[1]Master File'!$A:$H,8,0)</f>
        <v>Rajkot</v>
      </c>
      <c r="K89" s="8">
        <f>VLOOKUP(A89,'[1]Master File'!$A:$I,9,0)</f>
        <v>360001</v>
      </c>
      <c r="L89" s="8" t="s">
        <v>42</v>
      </c>
      <c r="M89" s="8">
        <v>9824042405</v>
      </c>
      <c r="N89" s="8">
        <f t="shared" si="4"/>
        <v>9824042405</v>
      </c>
      <c r="O89" s="8" t="str">
        <f>VLOOKUP(A89,'[1]Master File'!$A:$L,12,0)</f>
        <v>neelammicro@yahoo.co.in</v>
      </c>
      <c r="P89" s="14" t="s">
        <v>570</v>
      </c>
      <c r="Q89" s="8" t="str">
        <f>VLOOKUP(A89,'[1]Master File'!$A:$J,10,0)</f>
        <v>24ADDPP7819A1ZS</v>
      </c>
      <c r="R89" s="8" t="str">
        <f>VLOOKUP(A89,'[1]Master File'!$A:$K,11,0)</f>
        <v>ADDPP7819A</v>
      </c>
      <c r="S89" s="8" t="s">
        <v>571</v>
      </c>
      <c r="T89" s="8" t="s">
        <v>572</v>
      </c>
      <c r="U89" s="8" t="str">
        <f>VLOOKUP(A89,'[1]Master File'!$A:$P,16,0)</f>
        <v>A</v>
      </c>
      <c r="V89" s="8" t="str">
        <f>VLOOKUP(A89,'[1]Master File'!$A:$N,14,0)</f>
        <v>SRT-PG-A-300</v>
      </c>
      <c r="W89" s="9" t="s">
        <v>573</v>
      </c>
      <c r="X89" s="8">
        <v>9043</v>
      </c>
      <c r="Y89" s="8" t="s">
        <v>226</v>
      </c>
      <c r="Z89" s="12" t="s">
        <v>95</v>
      </c>
      <c r="AA89" s="8"/>
      <c r="AB89" s="8" t="s">
        <v>49</v>
      </c>
      <c r="AC89" s="8" t="s">
        <v>269</v>
      </c>
      <c r="AD89" s="8" t="s">
        <v>574</v>
      </c>
      <c r="AE89" s="8" t="s">
        <v>81</v>
      </c>
      <c r="AF89" s="8"/>
      <c r="AG89" s="11" t="str">
        <f t="shared" si="2"/>
        <v>2nd floor Shree Commercial Building, Above Sanjay Art Rashtriya Shala Road Corner,Dr Yagnik RoadDr Yagnik RoadRajkot</v>
      </c>
      <c r="AI89" s="11" t="str">
        <f>VLOOKUP(A89,[2]Sheet1!$D:$F,3,0)</f>
        <v>Nilam Micro Electronics</v>
      </c>
      <c r="AJ89" s="8">
        <f>VLOOKUP(A89,'[3]Final summary'!$E:$AH,29,0)</f>
        <v>3000</v>
      </c>
      <c r="AK89" s="8"/>
    </row>
    <row r="90" spans="1:37" s="11" customFormat="1" ht="28.5" customHeight="1" x14ac:dyDescent="0.2">
      <c r="A90" s="8" t="s">
        <v>575</v>
      </c>
      <c r="B90" s="7">
        <v>89</v>
      </c>
      <c r="C90" s="8" t="str">
        <f>VLOOKUP(A90,'[1]Master File'!$A:$D,4,0)</f>
        <v>S Dipak And Co.</v>
      </c>
      <c r="D90" s="8" t="s">
        <v>343</v>
      </c>
      <c r="E90" s="8" t="s">
        <v>576</v>
      </c>
      <c r="F90" s="8" t="s">
        <v>64</v>
      </c>
      <c r="G90" s="8" t="str">
        <f>VLOOKUP(A90,'[1]Master File'!$A:$E,5,0)</f>
        <v xml:space="preserve">1849/2 DHAL NI  POLE </v>
      </c>
      <c r="H90" s="8" t="str">
        <f>VLOOKUP(A90,'[1]Master File'!$A:$F,6,0)</f>
        <v>ASTODIA</v>
      </c>
      <c r="I90" s="8" t="str">
        <f>VLOOKUP(A90,'[1]Master File'!$A:$G,7,0)</f>
        <v>Ahmedabad</v>
      </c>
      <c r="J90" s="8" t="str">
        <f>VLOOKUP(A90,'[1]Master File'!$A:$H,8,0)</f>
        <v>AHMEDABAD</v>
      </c>
      <c r="K90" s="8">
        <f>VLOOKUP(A90,'[1]Master File'!$A:$I,9,0)</f>
        <v>380001</v>
      </c>
      <c r="L90" s="8" t="s">
        <v>42</v>
      </c>
      <c r="M90" s="8" t="str">
        <f>VLOOKUP(A90,'[1]Master File'!$A:$M,13,0)</f>
        <v>9825191992, 9898664858</v>
      </c>
      <c r="N90" s="8" t="str">
        <f t="shared" si="4"/>
        <v>9825191992, 9898664858</v>
      </c>
      <c r="O90" s="8" t="str">
        <f>VLOOKUP(A90,'[1]Master File'!$A:$L,12,0)</f>
        <v>sdipak_malay@yahoo.com</v>
      </c>
      <c r="P90" s="8"/>
      <c r="Q90" s="8" t="str">
        <f>VLOOKUP(A90,'[1]Master File'!$A:$J,10,0)</f>
        <v>24AGSPS6795A1ZV</v>
      </c>
      <c r="R90" s="8" t="str">
        <f>VLOOKUP(A90,'[1]Master File'!$A:$K,11,0)</f>
        <v>AGSPS6795A</v>
      </c>
      <c r="S90" s="8" t="s">
        <v>577</v>
      </c>
      <c r="T90" s="8" t="s">
        <v>578</v>
      </c>
      <c r="U90" s="8" t="str">
        <f>VLOOKUP(A90,'[1]Master File'!$A:$P,16,0)</f>
        <v>B</v>
      </c>
      <c r="V90" s="8" t="str">
        <f>VLOOKUP(A90,'[1]Master File'!$A:$N,14,0)</f>
        <v>SRT-PG-A-011</v>
      </c>
      <c r="W90" s="9" t="s">
        <v>579</v>
      </c>
      <c r="X90" s="8">
        <v>9377</v>
      </c>
      <c r="Y90" s="8" t="s">
        <v>226</v>
      </c>
      <c r="Z90" s="12" t="s">
        <v>95</v>
      </c>
      <c r="AA90" s="8"/>
      <c r="AB90" s="8" t="s">
        <v>49</v>
      </c>
      <c r="AC90" s="8" t="s">
        <v>250</v>
      </c>
      <c r="AD90" s="8" t="s">
        <v>580</v>
      </c>
      <c r="AE90" s="8" t="s">
        <v>52</v>
      </c>
      <c r="AF90" s="8"/>
      <c r="AG90" s="11" t="str">
        <f t="shared" si="2"/>
        <v>1849/2 DHAL NI  POLE ASTODIAAhmedabadAHMEDABAD</v>
      </c>
      <c r="AI90" s="11" t="str">
        <f>VLOOKUP(A90,[2]Sheet1!$D:$F,3,0)</f>
        <v>S Dipak And Co.</v>
      </c>
      <c r="AJ90" s="8">
        <f>VLOOKUP(A90,'[3]Final summary'!$E:$AH,29,0)</f>
        <v>250</v>
      </c>
      <c r="AK90" s="8"/>
    </row>
    <row r="91" spans="1:37" s="11" customFormat="1" ht="28.5" customHeight="1" x14ac:dyDescent="0.2">
      <c r="A91" s="8" t="s">
        <v>581</v>
      </c>
      <c r="B91" s="8">
        <v>90</v>
      </c>
      <c r="C91" s="8" t="str">
        <f>VLOOKUP(A91,'[1]Master File'!$A:$D,4,0)</f>
        <v>GREEN WAVE ENERGY SOLUTION</v>
      </c>
      <c r="D91" s="8" t="s">
        <v>343</v>
      </c>
      <c r="E91" s="8" t="s">
        <v>582</v>
      </c>
      <c r="F91" s="8" t="s">
        <v>90</v>
      </c>
      <c r="G91" s="8" t="str">
        <f>VLOOKUP(A91,'[1]Master File'!$A:$E,5,0)</f>
        <v>G.F. SHOP NO-11 MARUTI ARCADE</v>
      </c>
      <c r="H91" s="8" t="str">
        <f>VLOOKUP(A91,'[1]Master File'!$A:$F,6,0)</f>
        <v xml:space="preserve"> OPP.BHUMI COLD DRINKS PARIYA, Opp Dedal Patiya</v>
      </c>
      <c r="I91" s="8" t="str">
        <f>VLOOKUP(A91,'[1]Master File'!$A:$G,7,0)</f>
        <v xml:space="preserve"> OLPAD SURAT-394130.</v>
      </c>
      <c r="J91" s="8" t="str">
        <f>VLOOKUP(A91,'[1]Master File'!$A:$H,8,0)</f>
        <v>SURAT</v>
      </c>
      <c r="K91" s="8">
        <f>VLOOKUP(A91,'[1]Master File'!$A:$I,9,0)</f>
        <v>394130</v>
      </c>
      <c r="L91" s="8" t="s">
        <v>42</v>
      </c>
      <c r="M91" s="8">
        <f>VLOOKUP(A91,'[1]Master File'!$A:$M,13,0)</f>
        <v>9724870870</v>
      </c>
      <c r="N91" s="8">
        <f t="shared" si="4"/>
        <v>9724870870</v>
      </c>
      <c r="O91" s="8" t="str">
        <f>VLOOKUP(A91,'[1]Master File'!$A:$L,12,0)</f>
        <v>greenwaveenergysolution00@gmail.com</v>
      </c>
      <c r="P91" s="14" t="s">
        <v>583</v>
      </c>
      <c r="Q91" s="8" t="str">
        <f>VLOOKUP(A91,'[1]Master File'!$A:$J,10,0)</f>
        <v>24CNOPP7149C1ZR</v>
      </c>
      <c r="R91" s="8" t="str">
        <f>VLOOKUP(A91,'[1]Master File'!$A:$K,11,0)</f>
        <v>CNOPP7149C1ZR</v>
      </c>
      <c r="S91" s="8" t="s">
        <v>584</v>
      </c>
      <c r="T91" s="8" t="s">
        <v>585</v>
      </c>
      <c r="U91" s="8" t="str">
        <f>VLOOKUP(A91,'[1]Master File'!$A:$P,16,0)</f>
        <v>B</v>
      </c>
      <c r="V91" s="8" t="str">
        <f>VLOOKUP(A91,'[1]Master File'!$A:$N,14,0)</f>
        <v>SRT-PG-B-115</v>
      </c>
      <c r="W91" s="9" t="s">
        <v>586</v>
      </c>
      <c r="X91" s="8">
        <v>9478</v>
      </c>
      <c r="Y91" s="8" t="s">
        <v>226</v>
      </c>
      <c r="Z91" s="12" t="s">
        <v>95</v>
      </c>
      <c r="AA91" s="8"/>
      <c r="AB91" s="8" t="s">
        <v>49</v>
      </c>
      <c r="AC91" s="8" t="s">
        <v>50</v>
      </c>
      <c r="AD91" s="8" t="s">
        <v>227</v>
      </c>
      <c r="AE91" s="8" t="s">
        <v>52</v>
      </c>
      <c r="AF91" s="8"/>
      <c r="AG91" s="11" t="str">
        <f t="shared" si="2"/>
        <v>G.F. SHOP NO-11 MARUTI ARCADE OPP.BHUMI COLD DRINKS PARIYA, Opp Dedal Patiya OLPAD SURAT-394130.SURAT</v>
      </c>
      <c r="AI91" s="11" t="str">
        <f>VLOOKUP(A91,[2]Sheet1!$D:$F,3,0)</f>
        <v>Green Wave Energy Solution</v>
      </c>
      <c r="AJ91" s="8">
        <f>VLOOKUP(A91,'[3]Final summary'!$E:$AH,29,0)</f>
        <v>500</v>
      </c>
      <c r="AK91" s="8"/>
    </row>
    <row r="92" spans="1:37" s="11" customFormat="1" ht="28.5" customHeight="1" x14ac:dyDescent="0.2">
      <c r="A92" s="8" t="s">
        <v>587</v>
      </c>
      <c r="B92" s="7">
        <v>91</v>
      </c>
      <c r="C92" s="8" t="str">
        <f>VLOOKUP(A92,'[1]Master File'!$A:$D,4,0)</f>
        <v>KRISHA SOLAR SOLUTIONS</v>
      </c>
      <c r="D92" s="8" t="s">
        <v>343</v>
      </c>
      <c r="E92" s="8" t="s">
        <v>588</v>
      </c>
      <c r="F92" s="8" t="s">
        <v>90</v>
      </c>
      <c r="G92" s="8" t="str">
        <f>VLOOKUP(A92,'[1]Master File'!$A:$E,5,0)</f>
        <v>2 GF JILDHARA COMPLEX</v>
      </c>
      <c r="H92" s="8" t="str">
        <f>VLOOKUP(A92,'[1]Master File'!$A:$F,6,0)</f>
        <v xml:space="preserve"> NR MAHAKALI TEMPLE 22 JAGNATH PLOT</v>
      </c>
      <c r="I92" s="8" t="str">
        <f>VLOOKUP(A92,'[1]Master File'!$A:$G,7,0)</f>
        <v>Dr.Yagnik Road</v>
      </c>
      <c r="J92" s="8" t="str">
        <f>VLOOKUP(A92,'[1]Master File'!$A:$H,8,0)</f>
        <v>RAJKOT</v>
      </c>
      <c r="K92" s="8">
        <f>VLOOKUP(A92,'[1]Master File'!$A:$I,9,0)</f>
        <v>360001</v>
      </c>
      <c r="L92" s="8" t="s">
        <v>42</v>
      </c>
      <c r="M92" s="8">
        <f>VLOOKUP(A92,'[1]Master File'!$A:$M,13,0)</f>
        <v>9824189168</v>
      </c>
      <c r="N92" s="8">
        <f t="shared" si="4"/>
        <v>9824189168</v>
      </c>
      <c r="O92" s="14" t="s">
        <v>589</v>
      </c>
      <c r="P92" s="14" t="s">
        <v>590</v>
      </c>
      <c r="Q92" s="8" t="str">
        <f>VLOOKUP(A92,'[1]Master File'!$A:$J,10,0)</f>
        <v>24AGZPM7243E1Z1</v>
      </c>
      <c r="R92" s="8" t="str">
        <f>VLOOKUP(A92,'[1]Master File'!$A:$K,11,0)</f>
        <v>AGZPM7243E</v>
      </c>
      <c r="S92" s="8" t="s">
        <v>591</v>
      </c>
      <c r="T92" s="8" t="s">
        <v>592</v>
      </c>
      <c r="U92" s="8" t="str">
        <f>VLOOKUP(A92,'[1]Master File'!$A:$P,16,0)</f>
        <v>B</v>
      </c>
      <c r="V92" s="8" t="str">
        <f>VLOOKUP(A92,'[1]Master File'!$A:$N,14,0)</f>
        <v>SRT-PG-B-132</v>
      </c>
      <c r="W92" s="9" t="s">
        <v>593</v>
      </c>
      <c r="X92" s="8">
        <v>9272</v>
      </c>
      <c r="Y92" s="8" t="s">
        <v>226</v>
      </c>
      <c r="Z92" s="12" t="s">
        <v>95</v>
      </c>
      <c r="AA92" s="8"/>
      <c r="AB92" s="8" t="s">
        <v>49</v>
      </c>
      <c r="AC92" s="8" t="s">
        <v>276</v>
      </c>
      <c r="AD92" s="8" t="s">
        <v>270</v>
      </c>
      <c r="AE92" s="8" t="s">
        <v>52</v>
      </c>
      <c r="AF92" s="8"/>
      <c r="AG92" s="11" t="str">
        <f t="shared" si="2"/>
        <v>2 GF JILDHARA COMPLEX NR MAHAKALI TEMPLE 22 JAGNATH PLOTDr.Yagnik RoadRAJKOT</v>
      </c>
      <c r="AI92" s="11" t="str">
        <f>VLOOKUP(A92,[2]Sheet1!$D:$F,3,0)</f>
        <v>Krisha Solar Solutions</v>
      </c>
      <c r="AJ92" s="8">
        <f>VLOOKUP(A92,'[3]Final summary'!$E:$AH,29,0)</f>
        <v>210</v>
      </c>
      <c r="AK92" s="8"/>
    </row>
    <row r="93" spans="1:37" s="11" customFormat="1" ht="28.5" customHeight="1" x14ac:dyDescent="0.2">
      <c r="A93" s="8" t="s">
        <v>594</v>
      </c>
      <c r="B93" s="8">
        <v>92</v>
      </c>
      <c r="C93" s="8" t="str">
        <f>VLOOKUP(A93,'[1]Master File'!$A:$D,4,0)</f>
        <v>GREEN ENERGY</v>
      </c>
      <c r="D93" s="8" t="s">
        <v>343</v>
      </c>
      <c r="E93" s="8" t="s">
        <v>595</v>
      </c>
      <c r="F93" s="8" t="s">
        <v>596</v>
      </c>
      <c r="G93" s="8" t="str">
        <f>VLOOKUP(A93,'[1]Master File'!$A:$E,5,0)</f>
        <v>304 PRAGATI COMPLAX 150 FEET RING ROAD</v>
      </c>
      <c r="H93" s="8" t="str">
        <f>VLOOKUP(A93,'[1]Master File'!$A:$F,6,0)</f>
        <v xml:space="preserve"> NEAR GIRIRAJ HOSPITAL</v>
      </c>
      <c r="I93" s="8" t="str">
        <f>VLOOKUP(A93,'[1]Master File'!$A:$G,7,0)</f>
        <v xml:space="preserve"> RAJKOT</v>
      </c>
      <c r="J93" s="8" t="str">
        <f>VLOOKUP(A93,'[1]Master File'!$A:$H,8,0)</f>
        <v>RAJKOT</v>
      </c>
      <c r="K93" s="8">
        <f>VLOOKUP(A93,'[1]Master File'!$A:$I,9,0)</f>
        <v>360021</v>
      </c>
      <c r="L93" s="8" t="s">
        <v>42</v>
      </c>
      <c r="M93" s="8">
        <v>9426529559</v>
      </c>
      <c r="N93" s="8" t="s">
        <v>597</v>
      </c>
      <c r="O93" s="8" t="str">
        <f>VLOOKUP(A93,'[1]Master File'!$A:$L,12,0)</f>
        <v>greenenergy123@gmail.com</v>
      </c>
      <c r="P93" s="14" t="s">
        <v>598</v>
      </c>
      <c r="Q93" s="8" t="str">
        <f>VLOOKUP(A93,'[1]Master File'!$A:$J,10,0)</f>
        <v>24AAHFG9142N1Z1</v>
      </c>
      <c r="R93" s="8" t="str">
        <f>VLOOKUP(A93,'[1]Master File'!$A:$K,11,0)</f>
        <v>AAHFG9142N</v>
      </c>
      <c r="S93" s="8" t="s">
        <v>599</v>
      </c>
      <c r="T93" s="8" t="s">
        <v>358</v>
      </c>
      <c r="U93" s="8" t="str">
        <f>VLOOKUP(A93,'[1]Master File'!$A:$P,16,0)</f>
        <v>A</v>
      </c>
      <c r="V93" s="8" t="str">
        <f>VLOOKUP(A93,'[1]Master File'!$A:$N,14,0)</f>
        <v>SRT-PG-A-113</v>
      </c>
      <c r="W93" s="9" t="s">
        <v>600</v>
      </c>
      <c r="X93" s="8">
        <v>9003</v>
      </c>
      <c r="Y93" s="8" t="s">
        <v>226</v>
      </c>
      <c r="Z93" s="12" t="s">
        <v>95</v>
      </c>
      <c r="AA93" s="8"/>
      <c r="AB93" s="8" t="s">
        <v>49</v>
      </c>
      <c r="AC93" s="8" t="s">
        <v>250</v>
      </c>
      <c r="AD93" s="8" t="s">
        <v>148</v>
      </c>
      <c r="AE93" s="8" t="s">
        <v>81</v>
      </c>
      <c r="AF93" s="8"/>
      <c r="AG93" s="11" t="str">
        <f t="shared" si="2"/>
        <v>304 PRAGATI COMPLAX 150 FEET RING ROAD NEAR GIRIRAJ HOSPITAL RAJKOTRAJKOT</v>
      </c>
      <c r="AI93" s="11" t="str">
        <f>VLOOKUP(A93,[2]Sheet1!$D:$F,3,0)</f>
        <v>Green Energy</v>
      </c>
      <c r="AJ93" s="8">
        <f>VLOOKUP(A93,'[3]Final summary'!$E:$AH,29,0)</f>
        <v>3000</v>
      </c>
      <c r="AK93" s="8"/>
    </row>
    <row r="94" spans="1:37" s="11" customFormat="1" ht="28.5" customHeight="1" x14ac:dyDescent="0.2">
      <c r="A94" s="8" t="s">
        <v>601</v>
      </c>
      <c r="B94" s="7">
        <v>93</v>
      </c>
      <c r="C94" s="8" t="str">
        <f>VLOOKUP(A94,'[1]Master File'!$A:$D,4,0)</f>
        <v>RECARE ELECTRICAL LLP</v>
      </c>
      <c r="D94" s="8" t="s">
        <v>343</v>
      </c>
      <c r="E94" s="8" t="s">
        <v>602</v>
      </c>
      <c r="F94" s="8" t="s">
        <v>73</v>
      </c>
      <c r="G94" s="8" t="str">
        <f>VLOOKUP(A94,'[1]Master File'!$A:$E,5,0)</f>
        <v>A 29 Santoshi Nagar</v>
      </c>
      <c r="H94" s="8" t="str">
        <f>VLOOKUP(A94,'[1]Master File'!$A:$F,6,0)</f>
        <v xml:space="preserve"> Katargam</v>
      </c>
      <c r="I94" s="8" t="str">
        <f>VLOOKUP(A94,'[1]Master File'!$A:$G,7,0)</f>
        <v xml:space="preserve"> Surat Gujarat</v>
      </c>
      <c r="J94" s="8" t="str">
        <f>VLOOKUP(A94,'[1]Master File'!$A:$H,8,0)</f>
        <v>SURAT</v>
      </c>
      <c r="K94" s="8">
        <f>VLOOKUP(A94,'[1]Master File'!$A:$I,9,0)</f>
        <v>395004</v>
      </c>
      <c r="L94" s="8" t="s">
        <v>42</v>
      </c>
      <c r="M94" s="8">
        <f>VLOOKUP(A94,'[1]Master File'!$A:$M,13,0)</f>
        <v>9974209830</v>
      </c>
      <c r="N94" s="8">
        <f>M94</f>
        <v>9974209830</v>
      </c>
      <c r="O94" s="8" t="str">
        <f>VLOOKUP(A94,'[1]Master File'!$A:$L,12,0)</f>
        <v>projects.recare@gmail.com</v>
      </c>
      <c r="P94" s="14" t="s">
        <v>603</v>
      </c>
      <c r="Q94" s="8" t="str">
        <f>VLOOKUP(A94,'[1]Master File'!$A:$J,10,0)</f>
        <v>24AAZFR8487R1ZM</v>
      </c>
      <c r="R94" s="8" t="str">
        <f>VLOOKUP(A94,'[1]Master File'!$A:$K,11,0)</f>
        <v>AAZFR8487R</v>
      </c>
      <c r="S94" s="8" t="s">
        <v>604</v>
      </c>
      <c r="T94" s="8" t="s">
        <v>145</v>
      </c>
      <c r="U94" s="8" t="str">
        <f>VLOOKUP(A94,'[1]Master File'!$A:$P,16,0)</f>
        <v>B</v>
      </c>
      <c r="V94" s="8" t="str">
        <f>VLOOKUP(A94,'[1]Master File'!$A:$N,14,0)</f>
        <v>SRT-PG-B-103</v>
      </c>
      <c r="W94" s="9" t="s">
        <v>605</v>
      </c>
      <c r="X94" s="8">
        <v>9355</v>
      </c>
      <c r="Y94" s="8" t="s">
        <v>226</v>
      </c>
      <c r="Z94" s="12" t="s">
        <v>95</v>
      </c>
      <c r="AA94" s="8"/>
      <c r="AB94" s="8" t="s">
        <v>49</v>
      </c>
      <c r="AC94" s="8" t="s">
        <v>606</v>
      </c>
      <c r="AD94" s="8" t="s">
        <v>607</v>
      </c>
      <c r="AE94" s="8" t="s">
        <v>52</v>
      </c>
      <c r="AF94" s="8"/>
      <c r="AG94" s="11" t="str">
        <f t="shared" si="2"/>
        <v>A 29 Santoshi Nagar Katargam Surat GujaratSURAT</v>
      </c>
      <c r="AI94" s="11" t="str">
        <f>VLOOKUP(A94,[2]Sheet1!$D:$F,3,0)</f>
        <v>Recare Electrical Llp</v>
      </c>
      <c r="AJ94" s="8">
        <f>VLOOKUP(A94,'[3]Final summary'!$E:$AH,29,0)</f>
        <v>300</v>
      </c>
      <c r="AK94" s="8"/>
    </row>
    <row r="95" spans="1:37" s="11" customFormat="1" ht="28.5" customHeight="1" x14ac:dyDescent="0.2">
      <c r="A95" s="8" t="s">
        <v>608</v>
      </c>
      <c r="B95" s="8">
        <v>94</v>
      </c>
      <c r="C95" s="8" t="s">
        <v>609</v>
      </c>
      <c r="D95" s="8" t="s">
        <v>343</v>
      </c>
      <c r="E95" s="8" t="s">
        <v>610</v>
      </c>
      <c r="F95" s="8" t="s">
        <v>90</v>
      </c>
      <c r="G95" s="8" t="s">
        <v>611</v>
      </c>
      <c r="H95" s="8" t="s">
        <v>612</v>
      </c>
      <c r="I95" s="8" t="s">
        <v>613</v>
      </c>
      <c r="J95" s="8" t="s">
        <v>614</v>
      </c>
      <c r="K95" s="8">
        <v>395004</v>
      </c>
      <c r="L95" s="8" t="s">
        <v>42</v>
      </c>
      <c r="M95" s="8">
        <v>9726879009</v>
      </c>
      <c r="N95" s="8">
        <v>9726879009</v>
      </c>
      <c r="O95" s="8" t="s">
        <v>615</v>
      </c>
      <c r="P95" s="8" t="s">
        <v>616</v>
      </c>
      <c r="Q95" s="8" t="s">
        <v>617</v>
      </c>
      <c r="R95" s="8" t="s">
        <v>618</v>
      </c>
      <c r="S95" s="8" t="s">
        <v>619</v>
      </c>
      <c r="T95" s="8" t="s">
        <v>620</v>
      </c>
      <c r="U95" s="8" t="s">
        <v>46</v>
      </c>
      <c r="V95" s="8" t="s">
        <v>621</v>
      </c>
      <c r="W95" s="9" t="s">
        <v>622</v>
      </c>
      <c r="X95" s="8">
        <v>9179</v>
      </c>
      <c r="Y95" s="8" t="s">
        <v>48</v>
      </c>
      <c r="Z95" s="12" t="s">
        <v>95</v>
      </c>
      <c r="AA95" s="8"/>
      <c r="AB95" s="8" t="s">
        <v>49</v>
      </c>
      <c r="AC95" s="8" t="s">
        <v>50</v>
      </c>
      <c r="AD95" s="8" t="s">
        <v>348</v>
      </c>
      <c r="AE95" s="8" t="s">
        <v>158</v>
      </c>
      <c r="AF95" s="8"/>
      <c r="AG95" s="11" t="str">
        <f t="shared" si="2"/>
        <v>109 NISHAL CENTER PAL VILLAGE ROAD PAL SURAT-395004SURAT</v>
      </c>
      <c r="AI95" s="11" t="str">
        <f>VLOOKUP(A95,[2]Sheet1!$D:$F,3,0)</f>
        <v>Devdeep Electricals</v>
      </c>
      <c r="AJ95" s="8">
        <f>VLOOKUP(A95,'[3]Final summary'!$E:$AH,29,0)</f>
        <v>600</v>
      </c>
      <c r="AK95" s="8"/>
    </row>
    <row r="96" spans="1:37" s="11" customFormat="1" ht="28.5" customHeight="1" x14ac:dyDescent="0.2">
      <c r="A96" s="8" t="s">
        <v>623</v>
      </c>
      <c r="B96" s="7">
        <v>95</v>
      </c>
      <c r="C96" s="8" t="s">
        <v>624</v>
      </c>
      <c r="D96" s="8" t="s">
        <v>343</v>
      </c>
      <c r="E96" s="8" t="s">
        <v>625</v>
      </c>
      <c r="F96" s="8" t="s">
        <v>90</v>
      </c>
      <c r="G96" s="8" t="s">
        <v>626</v>
      </c>
      <c r="H96" s="8" t="s">
        <v>627</v>
      </c>
      <c r="I96" s="8" t="s">
        <v>628</v>
      </c>
      <c r="J96" s="8" t="s">
        <v>629</v>
      </c>
      <c r="K96" s="8">
        <v>396436</v>
      </c>
      <c r="L96" s="8" t="s">
        <v>42</v>
      </c>
      <c r="M96" s="8">
        <v>9033962195</v>
      </c>
      <c r="N96" s="8">
        <v>9033962195</v>
      </c>
      <c r="O96" s="8" t="s">
        <v>630</v>
      </c>
      <c r="P96" s="8"/>
      <c r="Q96" s="8" t="s">
        <v>631</v>
      </c>
      <c r="R96" s="8" t="s">
        <v>632</v>
      </c>
      <c r="S96" s="8" t="s">
        <v>633</v>
      </c>
      <c r="T96" s="8" t="s">
        <v>634</v>
      </c>
      <c r="U96" s="8" t="s">
        <v>46</v>
      </c>
      <c r="V96" s="8" t="s">
        <v>635</v>
      </c>
      <c r="W96" s="9" t="s">
        <v>636</v>
      </c>
      <c r="X96" s="8">
        <v>9142</v>
      </c>
      <c r="Y96" s="8" t="s">
        <v>48</v>
      </c>
      <c r="Z96" s="12" t="s">
        <v>95</v>
      </c>
      <c r="AA96" s="8"/>
      <c r="AB96" s="8" t="s">
        <v>70</v>
      </c>
      <c r="AC96" s="8">
        <v>56229</v>
      </c>
      <c r="AD96" s="8" t="s">
        <v>343</v>
      </c>
      <c r="AE96" s="8" t="s">
        <v>158</v>
      </c>
      <c r="AF96" s="8"/>
      <c r="AG96" s="11" t="str">
        <f t="shared" si="2"/>
        <v>1st floor bismillah manzil Maroli Navsari-396436NAVSARI</v>
      </c>
      <c r="AI96" s="11" t="str">
        <f>VLOOKUP(A96,[2]Sheet1!$D:$F,3,0)</f>
        <v>Sainath Poly Pack</v>
      </c>
      <c r="AJ96" s="8">
        <f>VLOOKUP(A96,'[3]Final summary'!$E:$AH,29,0)</f>
        <v>500</v>
      </c>
      <c r="AK96" s="8"/>
    </row>
    <row r="97" spans="1:37" s="11" customFormat="1" ht="28.5" customHeight="1" x14ac:dyDescent="0.2">
      <c r="A97" s="8" t="s">
        <v>637</v>
      </c>
      <c r="B97" s="8">
        <v>96</v>
      </c>
      <c r="C97" s="8" t="s">
        <v>638</v>
      </c>
      <c r="D97" s="8" t="s">
        <v>343</v>
      </c>
      <c r="E97" s="8" t="s">
        <v>639</v>
      </c>
      <c r="F97" s="8" t="s">
        <v>64</v>
      </c>
      <c r="G97" s="8" t="s">
        <v>640</v>
      </c>
      <c r="H97" s="8" t="s">
        <v>641</v>
      </c>
      <c r="I97" s="8" t="s">
        <v>642</v>
      </c>
      <c r="J97" s="8" t="s">
        <v>643</v>
      </c>
      <c r="K97" s="8">
        <v>380061</v>
      </c>
      <c r="L97" s="8" t="s">
        <v>42</v>
      </c>
      <c r="M97" s="8">
        <v>9512022114</v>
      </c>
      <c r="N97" s="8">
        <v>6358868062</v>
      </c>
      <c r="O97" s="8" t="s">
        <v>644</v>
      </c>
      <c r="P97" s="8"/>
      <c r="Q97" s="8" t="s">
        <v>645</v>
      </c>
      <c r="R97" s="8" t="s">
        <v>646</v>
      </c>
      <c r="S97" s="8" t="s">
        <v>647</v>
      </c>
      <c r="T97" s="8" t="s">
        <v>648</v>
      </c>
      <c r="U97" s="8" t="s">
        <v>46</v>
      </c>
      <c r="V97" s="8">
        <v>0</v>
      </c>
      <c r="W97" s="9" t="s">
        <v>649</v>
      </c>
      <c r="X97" s="8">
        <v>9419</v>
      </c>
      <c r="Y97" s="8" t="s">
        <v>48</v>
      </c>
      <c r="Z97" s="8">
        <v>56234</v>
      </c>
      <c r="AA97" s="8" t="s">
        <v>343</v>
      </c>
      <c r="AB97" s="8" t="s">
        <v>70</v>
      </c>
      <c r="AC97" s="8">
        <v>56234</v>
      </c>
      <c r="AD97" s="8" t="s">
        <v>343</v>
      </c>
      <c r="AE97" s="8" t="s">
        <v>158</v>
      </c>
      <c r="AF97" s="8"/>
      <c r="AG97" s="11" t="str">
        <f t="shared" si="2"/>
        <v>8th Floor, B-802, Shapath Hexa,Opp. Gujarat High Court,S.G. Highway, SolaAHMEDABAD</v>
      </c>
      <c r="AI97" s="11" t="str">
        <f>VLOOKUP(A97,[2]Sheet1!$D:$F,3,0)</f>
        <v>Solar Smart Pvt. Ltd.</v>
      </c>
      <c r="AJ97" s="8">
        <f>VLOOKUP(A97,'[3]Final summary'!$E:$AH,29,0)</f>
        <v>500</v>
      </c>
      <c r="AK97" s="8"/>
    </row>
    <row r="98" spans="1:37" s="11" customFormat="1" ht="28.5" customHeight="1" x14ac:dyDescent="0.2">
      <c r="A98" s="8" t="s">
        <v>650</v>
      </c>
      <c r="B98" s="7">
        <v>97</v>
      </c>
      <c r="C98" s="8" t="s">
        <v>651</v>
      </c>
      <c r="D98" s="8" t="s">
        <v>343</v>
      </c>
      <c r="E98" s="8" t="s">
        <v>652</v>
      </c>
      <c r="F98" s="8" t="s">
        <v>653</v>
      </c>
      <c r="G98" s="8" t="s">
        <v>654</v>
      </c>
      <c r="H98" s="8" t="s">
        <v>655</v>
      </c>
      <c r="I98" s="8" t="s">
        <v>656</v>
      </c>
      <c r="J98" s="8" t="s">
        <v>614</v>
      </c>
      <c r="K98" s="8">
        <v>395004</v>
      </c>
      <c r="L98" s="8" t="s">
        <v>42</v>
      </c>
      <c r="M98" s="8">
        <v>9909284408</v>
      </c>
      <c r="N98" s="8">
        <v>9909284408</v>
      </c>
      <c r="O98" s="8" t="s">
        <v>657</v>
      </c>
      <c r="P98" s="8" t="s">
        <v>658</v>
      </c>
      <c r="Q98" s="8" t="s">
        <v>659</v>
      </c>
      <c r="R98" s="8" t="s">
        <v>660</v>
      </c>
      <c r="S98" s="8" t="s">
        <v>661</v>
      </c>
      <c r="T98" s="8" t="s">
        <v>662</v>
      </c>
      <c r="U98" s="8" t="s">
        <v>46</v>
      </c>
      <c r="V98" s="8" t="s">
        <v>663</v>
      </c>
      <c r="W98" s="9" t="s">
        <v>664</v>
      </c>
      <c r="X98" s="8">
        <v>9249</v>
      </c>
      <c r="Y98" s="8" t="s">
        <v>48</v>
      </c>
      <c r="Z98" s="12" t="s">
        <v>95</v>
      </c>
      <c r="AA98" s="8"/>
      <c r="AB98" s="8" t="s">
        <v>49</v>
      </c>
      <c r="AC98" s="8" t="s">
        <v>50</v>
      </c>
      <c r="AD98" s="8" t="s">
        <v>62</v>
      </c>
      <c r="AE98" s="8" t="s">
        <v>158</v>
      </c>
      <c r="AF98" s="8"/>
      <c r="AG98" s="11" t="str">
        <f t="shared" si="2"/>
        <v>11 1st Floor Laxmidham SocityAmabatalavadi Katargam SuratSURAT</v>
      </c>
      <c r="AI98" s="11" t="str">
        <f>VLOOKUP(A98,[2]Sheet1!$D:$F,3,0)</f>
        <v>Italiya Solar</v>
      </c>
      <c r="AJ98" s="8">
        <f>VLOOKUP(A98,'[3]Final summary'!$E:$AH,29,0)</f>
        <v>600</v>
      </c>
      <c r="AK98" s="8"/>
    </row>
    <row r="99" spans="1:37" s="11" customFormat="1" ht="28.5" customHeight="1" x14ac:dyDescent="0.2">
      <c r="A99" s="8" t="s">
        <v>665</v>
      </c>
      <c r="B99" s="8">
        <v>98</v>
      </c>
      <c r="C99" s="8" t="s">
        <v>666</v>
      </c>
      <c r="D99" s="8" t="s">
        <v>343</v>
      </c>
      <c r="E99" s="8" t="s">
        <v>667</v>
      </c>
      <c r="F99" s="8" t="s">
        <v>73</v>
      </c>
      <c r="G99" s="8" t="s">
        <v>668</v>
      </c>
      <c r="H99" s="8" t="s">
        <v>669</v>
      </c>
      <c r="I99" s="8" t="s">
        <v>670</v>
      </c>
      <c r="J99" s="8" t="s">
        <v>671</v>
      </c>
      <c r="K99" s="8">
        <v>390013</v>
      </c>
      <c r="L99" s="8" t="s">
        <v>42</v>
      </c>
      <c r="M99" s="8">
        <v>8140233119</v>
      </c>
      <c r="N99" s="8">
        <v>8140233119</v>
      </c>
      <c r="O99" s="8" t="s">
        <v>672</v>
      </c>
      <c r="P99" s="8" t="s">
        <v>673</v>
      </c>
      <c r="Q99" s="8" t="s">
        <v>674</v>
      </c>
      <c r="R99" s="8" t="s">
        <v>675</v>
      </c>
      <c r="S99" s="8" t="s">
        <v>676</v>
      </c>
      <c r="T99" s="8" t="s">
        <v>68</v>
      </c>
      <c r="U99" s="8" t="s">
        <v>46</v>
      </c>
      <c r="V99" s="8">
        <v>0</v>
      </c>
      <c r="W99" s="9" t="s">
        <v>677</v>
      </c>
      <c r="X99" s="8">
        <v>9470</v>
      </c>
      <c r="Y99" s="8" t="s">
        <v>48</v>
      </c>
      <c r="Z99" s="8">
        <v>56239</v>
      </c>
      <c r="AA99" s="8" t="s">
        <v>343</v>
      </c>
      <c r="AB99" s="8" t="s">
        <v>49</v>
      </c>
      <c r="AC99" s="8" t="s">
        <v>50</v>
      </c>
      <c r="AD99" s="8" t="s">
        <v>62</v>
      </c>
      <c r="AE99" s="8" t="s">
        <v>158</v>
      </c>
      <c r="AF99" s="8"/>
      <c r="AG99" s="11" t="str">
        <f t="shared" si="2"/>
        <v>B-405, Angan Flat, Opp. Royal ParadiseNr. Rajput Samaj WadiManejaVADODARA</v>
      </c>
      <c r="AI99" s="11" t="str">
        <f>VLOOKUP(A99,[2]Sheet1!$D:$F,3,0)</f>
        <v>Vedanta Solar</v>
      </c>
      <c r="AJ99" s="8">
        <f>VLOOKUP(A99,'[3]Final summary'!$E:$AH,29,0)</f>
        <v>2000</v>
      </c>
      <c r="AK99" s="8"/>
    </row>
    <row r="100" spans="1:37" s="11" customFormat="1" ht="28.5" customHeight="1" x14ac:dyDescent="0.2">
      <c r="A100" s="8" t="s">
        <v>678</v>
      </c>
      <c r="B100" s="7">
        <v>99</v>
      </c>
      <c r="C100" s="8" t="s">
        <v>679</v>
      </c>
      <c r="D100" s="8" t="s">
        <v>343</v>
      </c>
      <c r="E100" s="8" t="s">
        <v>680</v>
      </c>
      <c r="F100" s="8" t="s">
        <v>64</v>
      </c>
      <c r="G100" s="8" t="s">
        <v>681</v>
      </c>
      <c r="H100" s="8" t="s">
        <v>682</v>
      </c>
      <c r="I100" s="8" t="s">
        <v>683</v>
      </c>
      <c r="J100" s="8" t="s">
        <v>684</v>
      </c>
      <c r="K100" s="8">
        <v>388121</v>
      </c>
      <c r="L100" s="8" t="s">
        <v>42</v>
      </c>
      <c r="M100" s="8" t="s">
        <v>685</v>
      </c>
      <c r="N100" s="8" t="s">
        <v>685</v>
      </c>
      <c r="O100" s="8" t="s">
        <v>686</v>
      </c>
      <c r="P100" s="8" t="s">
        <v>687</v>
      </c>
      <c r="Q100" s="8" t="s">
        <v>688</v>
      </c>
      <c r="R100" s="8" t="s">
        <v>689</v>
      </c>
      <c r="S100" s="8" t="s">
        <v>690</v>
      </c>
      <c r="T100" s="8" t="s">
        <v>691</v>
      </c>
      <c r="U100" s="8" t="s">
        <v>78</v>
      </c>
      <c r="V100" s="8" t="s">
        <v>692</v>
      </c>
      <c r="W100" s="9" t="s">
        <v>693</v>
      </c>
      <c r="X100" s="8">
        <v>9019</v>
      </c>
      <c r="Y100" s="8" t="s">
        <v>48</v>
      </c>
      <c r="Z100" s="12" t="s">
        <v>95</v>
      </c>
      <c r="AA100" s="8"/>
      <c r="AB100" s="8" t="s">
        <v>49</v>
      </c>
      <c r="AC100" s="8" t="s">
        <v>60</v>
      </c>
      <c r="AD100" s="8" t="s">
        <v>62</v>
      </c>
      <c r="AE100" s="8" t="s">
        <v>149</v>
      </c>
      <c r="AF100" s="8"/>
      <c r="AG100" s="11" t="str">
        <f t="shared" si="2"/>
        <v>PLOT NO K1 442 05 G.I.D.C. OPP. P.R. SONS GIDC VITHAL UDYOGNAGAR ANANDANAND</v>
      </c>
      <c r="AI100" s="11" t="str">
        <f>VLOOKUP(A100,[2]Sheet1!$D:$F,3,0)</f>
        <v>Jangid Solar Energy Private Limited</v>
      </c>
      <c r="AJ100" s="8">
        <f>VLOOKUP(A100,'[3]Final summary'!$E:$AH,29,0)</f>
        <v>750</v>
      </c>
      <c r="AK100" s="8"/>
    </row>
    <row r="101" spans="1:37" s="11" customFormat="1" ht="28.5" customHeight="1" x14ac:dyDescent="0.2">
      <c r="A101" s="8" t="s">
        <v>694</v>
      </c>
      <c r="B101" s="8">
        <v>100</v>
      </c>
      <c r="C101" s="8" t="s">
        <v>695</v>
      </c>
      <c r="D101" s="8" t="s">
        <v>343</v>
      </c>
      <c r="E101" s="8" t="s">
        <v>696</v>
      </c>
      <c r="F101" s="8" t="s">
        <v>697</v>
      </c>
      <c r="G101" s="8" t="s">
        <v>698</v>
      </c>
      <c r="H101" s="8" t="s">
        <v>699</v>
      </c>
      <c r="I101" s="8" t="s">
        <v>700</v>
      </c>
      <c r="J101" s="8" t="s">
        <v>700</v>
      </c>
      <c r="K101" s="8">
        <v>390014</v>
      </c>
      <c r="L101" s="8" t="s">
        <v>42</v>
      </c>
      <c r="M101" s="8">
        <v>9327269583</v>
      </c>
      <c r="N101" s="8">
        <v>9327269583</v>
      </c>
      <c r="O101" s="8" t="s">
        <v>701</v>
      </c>
      <c r="P101" s="8"/>
      <c r="Q101" s="8" t="s">
        <v>702</v>
      </c>
      <c r="R101" s="8" t="s">
        <v>703</v>
      </c>
      <c r="S101" s="8" t="s">
        <v>704</v>
      </c>
      <c r="T101" s="8" t="s">
        <v>116</v>
      </c>
      <c r="U101" s="8" t="s">
        <v>46</v>
      </c>
      <c r="V101" s="8">
        <v>0</v>
      </c>
      <c r="W101" s="9" t="s">
        <v>705</v>
      </c>
      <c r="X101" s="8">
        <v>2418</v>
      </c>
      <c r="Y101" s="8" t="s">
        <v>706</v>
      </c>
      <c r="Z101" s="8">
        <v>56232</v>
      </c>
      <c r="AA101" s="8" t="s">
        <v>343</v>
      </c>
      <c r="AB101" s="8" t="s">
        <v>49</v>
      </c>
      <c r="AC101" s="8" t="s">
        <v>50</v>
      </c>
      <c r="AD101" s="8" t="s">
        <v>62</v>
      </c>
      <c r="AE101" s="8" t="s">
        <v>158</v>
      </c>
      <c r="AF101" s="8"/>
      <c r="AG101" s="11" t="str">
        <f t="shared" si="2"/>
        <v>G/F.15- Parmeshwar Tower-A,Opposite: Hirabaug Society, Sussen Tarsali Ring RoadVadodaraVadodara</v>
      </c>
      <c r="AI101" s="11" t="str">
        <f>VLOOKUP(A101,[2]Sheet1!$D:$F,3,0)</f>
        <v>Solarplus Energy Solutions</v>
      </c>
      <c r="AJ101" s="8">
        <f>VLOOKUP(A101,'[3]Final summary'!$E:$AH,29,0)</f>
        <v>600</v>
      </c>
      <c r="AK101" s="8"/>
    </row>
    <row r="102" spans="1:37" s="11" customFormat="1" ht="28.5" customHeight="1" x14ac:dyDescent="0.2">
      <c r="A102" s="8" t="s">
        <v>707</v>
      </c>
      <c r="B102" s="7">
        <v>101</v>
      </c>
      <c r="C102" s="8" t="s">
        <v>708</v>
      </c>
      <c r="D102" s="8" t="s">
        <v>343</v>
      </c>
      <c r="E102" s="8" t="s">
        <v>709</v>
      </c>
      <c r="F102" s="8" t="s">
        <v>73</v>
      </c>
      <c r="G102" s="8" t="s">
        <v>710</v>
      </c>
      <c r="H102" s="8" t="s">
        <v>711</v>
      </c>
      <c r="I102" s="8" t="s">
        <v>712</v>
      </c>
      <c r="J102" s="8" t="s">
        <v>671</v>
      </c>
      <c r="K102" s="8">
        <v>390007</v>
      </c>
      <c r="L102" s="8" t="s">
        <v>42</v>
      </c>
      <c r="M102" s="8">
        <v>9998008889</v>
      </c>
      <c r="N102" s="8">
        <v>9998008889</v>
      </c>
      <c r="O102" s="8" t="s">
        <v>713</v>
      </c>
      <c r="P102" s="8" t="s">
        <v>714</v>
      </c>
      <c r="Q102" s="8" t="s">
        <v>715</v>
      </c>
      <c r="R102" s="8" t="s">
        <v>716</v>
      </c>
      <c r="S102" s="8" t="s">
        <v>717</v>
      </c>
      <c r="T102" s="8" t="s">
        <v>718</v>
      </c>
      <c r="U102" s="8" t="s">
        <v>46</v>
      </c>
      <c r="V102" s="8" t="s">
        <v>719</v>
      </c>
      <c r="W102" s="9" t="s">
        <v>720</v>
      </c>
      <c r="X102" s="8">
        <v>9464</v>
      </c>
      <c r="Y102" s="8" t="s">
        <v>48</v>
      </c>
      <c r="Z102" s="12" t="s">
        <v>95</v>
      </c>
      <c r="AA102" s="8"/>
      <c r="AB102" s="8" t="s">
        <v>49</v>
      </c>
      <c r="AC102" s="8" t="s">
        <v>721</v>
      </c>
      <c r="AD102" s="8" t="s">
        <v>118</v>
      </c>
      <c r="AE102" s="8" t="s">
        <v>158</v>
      </c>
      <c r="AF102" s="8" t="s">
        <v>53</v>
      </c>
      <c r="AG102" s="11" t="str">
        <f t="shared" si="2"/>
        <v>Vraj Vihar Road,Behind Raneshwar TempleVasna Bhayli RoadVADODARA</v>
      </c>
      <c r="AI102" s="11" t="str">
        <f>VLOOKUP(A102,[2]Sheet1!$D:$F,3,0)</f>
        <v>Ukel Automation Llp</v>
      </c>
      <c r="AJ102" s="8">
        <f>VLOOKUP(A102,'[3]Final summary'!$E:$AH,29,0)</f>
        <v>570</v>
      </c>
      <c r="AK102" s="8"/>
    </row>
    <row r="103" spans="1:37" s="11" customFormat="1" ht="28.5" customHeight="1" x14ac:dyDescent="0.2">
      <c r="A103" s="8" t="s">
        <v>722</v>
      </c>
      <c r="B103" s="8">
        <v>102</v>
      </c>
      <c r="C103" s="8" t="s">
        <v>723</v>
      </c>
      <c r="D103" s="8" t="s">
        <v>343</v>
      </c>
      <c r="E103" s="8" t="s">
        <v>724</v>
      </c>
      <c r="F103" s="8" t="s">
        <v>90</v>
      </c>
      <c r="G103" s="8" t="s">
        <v>725</v>
      </c>
      <c r="H103" s="8" t="s">
        <v>726</v>
      </c>
      <c r="I103" s="8" t="s">
        <v>727</v>
      </c>
      <c r="J103" s="8" t="s">
        <v>671</v>
      </c>
      <c r="K103" s="8">
        <v>390024</v>
      </c>
      <c r="L103" s="8" t="s">
        <v>42</v>
      </c>
      <c r="M103" s="8">
        <v>9725022146</v>
      </c>
      <c r="N103" s="8">
        <v>9725022146</v>
      </c>
      <c r="O103" s="8" t="s">
        <v>728</v>
      </c>
      <c r="P103" s="8" t="s">
        <v>729</v>
      </c>
      <c r="Q103" s="8" t="s">
        <v>730</v>
      </c>
      <c r="R103" s="8" t="s">
        <v>731</v>
      </c>
      <c r="S103" s="8" t="s">
        <v>732</v>
      </c>
      <c r="T103" s="8" t="s">
        <v>733</v>
      </c>
      <c r="U103" s="8" t="s">
        <v>78</v>
      </c>
      <c r="V103" s="8" t="s">
        <v>734</v>
      </c>
      <c r="W103" s="9" t="s">
        <v>735</v>
      </c>
      <c r="X103" s="8">
        <v>9008</v>
      </c>
      <c r="Y103" s="8" t="s">
        <v>48</v>
      </c>
      <c r="Z103" s="12" t="s">
        <v>95</v>
      </c>
      <c r="AA103" s="8"/>
      <c r="AB103" s="8" t="s">
        <v>49</v>
      </c>
      <c r="AC103" s="8" t="s">
        <v>60</v>
      </c>
      <c r="AD103" s="8" t="s">
        <v>736</v>
      </c>
      <c r="AE103" s="8" t="s">
        <v>149</v>
      </c>
      <c r="AF103" s="8"/>
      <c r="AG103" s="11" t="str">
        <f t="shared" si="2"/>
        <v>4/B MILAN INDUSTRIAL ESTATE Nr. CHHANI JAKAT NAKA VADODARA-390024VADODARA</v>
      </c>
      <c r="AI103" s="11" t="str">
        <f>VLOOKUP(A103,[2]Sheet1!$D:$F,3,0)</f>
        <v>Haripriy Industries</v>
      </c>
      <c r="AJ103" s="8">
        <f>VLOOKUP(A103,'[3]Final summary'!$E:$AH,29,0)</f>
        <v>500</v>
      </c>
      <c r="AK103" s="8"/>
    </row>
    <row r="104" spans="1:37" s="11" customFormat="1" ht="28.5" customHeight="1" x14ac:dyDescent="0.2">
      <c r="A104" s="8" t="s">
        <v>737</v>
      </c>
      <c r="B104" s="7">
        <v>103</v>
      </c>
      <c r="C104" s="8" t="s">
        <v>738</v>
      </c>
      <c r="D104" s="8" t="s">
        <v>343</v>
      </c>
      <c r="E104" s="8" t="s">
        <v>739</v>
      </c>
      <c r="F104" s="8" t="s">
        <v>90</v>
      </c>
      <c r="G104" s="8" t="s">
        <v>740</v>
      </c>
      <c r="H104" s="8" t="s">
        <v>741</v>
      </c>
      <c r="I104" s="8" t="s">
        <v>742</v>
      </c>
      <c r="J104" s="8" t="s">
        <v>643</v>
      </c>
      <c r="K104" s="8">
        <v>380015</v>
      </c>
      <c r="L104" s="8" t="s">
        <v>42</v>
      </c>
      <c r="M104" s="8" t="s">
        <v>743</v>
      </c>
      <c r="N104" s="8" t="s">
        <v>743</v>
      </c>
      <c r="O104" s="8" t="s">
        <v>744</v>
      </c>
      <c r="P104" s="8"/>
      <c r="Q104" s="8" t="s">
        <v>745</v>
      </c>
      <c r="R104" s="8" t="s">
        <v>746</v>
      </c>
      <c r="S104" s="8" t="s">
        <v>747</v>
      </c>
      <c r="T104" s="8" t="s">
        <v>592</v>
      </c>
      <c r="U104" s="8" t="s">
        <v>46</v>
      </c>
      <c r="V104" s="8" t="s">
        <v>748</v>
      </c>
      <c r="W104" s="9" t="s">
        <v>749</v>
      </c>
      <c r="X104" s="8">
        <v>9508</v>
      </c>
      <c r="Y104" s="8" t="s">
        <v>48</v>
      </c>
      <c r="Z104" s="12" t="s">
        <v>95</v>
      </c>
      <c r="AA104" s="8"/>
      <c r="AB104" s="8" t="s">
        <v>49</v>
      </c>
      <c r="AC104" s="8" t="s">
        <v>60</v>
      </c>
      <c r="AD104" s="8" t="s">
        <v>574</v>
      </c>
      <c r="AE104" s="8" t="s">
        <v>158</v>
      </c>
      <c r="AF104" s="8"/>
      <c r="AG104" s="11" t="str">
        <f t="shared" si="2"/>
        <v>4 SATELLITE  BUNGLOW RAM DEV NAGAR ROAD SATELLITEAhmedabadAHMEDABAD</v>
      </c>
      <c r="AI104" s="11" t="str">
        <f>VLOOKUP(A104,[2]Sheet1!$D:$F,3,0)</f>
        <v>Bhaskar Ray Energy</v>
      </c>
      <c r="AJ104" s="8">
        <f>VLOOKUP(A104,'[3]Final summary'!$E:$AH,29,0)</f>
        <v>500</v>
      </c>
      <c r="AK104" s="8"/>
    </row>
    <row r="105" spans="1:37" s="11" customFormat="1" ht="28.5" customHeight="1" x14ac:dyDescent="0.2">
      <c r="A105" s="8" t="s">
        <v>750</v>
      </c>
      <c r="B105" s="8">
        <v>104</v>
      </c>
      <c r="C105" s="8" t="s">
        <v>751</v>
      </c>
      <c r="D105" s="8" t="s">
        <v>343</v>
      </c>
      <c r="E105" s="8" t="s">
        <v>752</v>
      </c>
      <c r="F105" s="8" t="s">
        <v>90</v>
      </c>
      <c r="G105" s="8" t="s">
        <v>753</v>
      </c>
      <c r="H105" s="8" t="s">
        <v>726</v>
      </c>
      <c r="I105" s="8" t="s">
        <v>754</v>
      </c>
      <c r="J105" s="8" t="s">
        <v>671</v>
      </c>
      <c r="K105" s="8">
        <v>390024</v>
      </c>
      <c r="L105" s="8" t="s">
        <v>42</v>
      </c>
      <c r="M105" s="8" t="s">
        <v>755</v>
      </c>
      <c r="N105" s="8" t="s">
        <v>755</v>
      </c>
      <c r="O105" s="8" t="s">
        <v>756</v>
      </c>
      <c r="P105" s="8" t="s">
        <v>757</v>
      </c>
      <c r="Q105" s="8" t="s">
        <v>758</v>
      </c>
      <c r="R105" s="8" t="s">
        <v>759</v>
      </c>
      <c r="S105" s="8" t="s">
        <v>760</v>
      </c>
      <c r="T105" s="8" t="s">
        <v>761</v>
      </c>
      <c r="U105" s="8" t="s">
        <v>78</v>
      </c>
      <c r="V105" s="8" t="s">
        <v>762</v>
      </c>
      <c r="W105" s="9" t="s">
        <v>763</v>
      </c>
      <c r="X105" s="8">
        <v>9063</v>
      </c>
      <c r="Y105" s="8" t="s">
        <v>48</v>
      </c>
      <c r="Z105" s="12" t="s">
        <v>95</v>
      </c>
      <c r="AA105" s="8"/>
      <c r="AB105" s="8" t="s">
        <v>49</v>
      </c>
      <c r="AC105" s="8" t="s">
        <v>60</v>
      </c>
      <c r="AD105" s="8" t="s">
        <v>736</v>
      </c>
      <c r="AE105" s="8" t="s">
        <v>149</v>
      </c>
      <c r="AF105" s="8"/>
      <c r="AG105" s="11" t="str">
        <f t="shared" si="2"/>
        <v>4/A MILAN INDUSTRIAL ESTATE Nr. CHHANI JAKAT NAKA  VADODARA-390024VADODARA</v>
      </c>
      <c r="AI105" s="11" t="str">
        <f>VLOOKUP(A105,[2]Sheet1!$D:$F,3,0)</f>
        <v>Ritudhan Solar Power</v>
      </c>
      <c r="AJ105" s="8">
        <f>VLOOKUP(A105,'[3]Final summary'!$E:$AH,29,0)</f>
        <v>570</v>
      </c>
      <c r="AK105" s="8"/>
    </row>
    <row r="106" spans="1:37" s="11" customFormat="1" ht="28.5" customHeight="1" x14ac:dyDescent="0.2">
      <c r="A106" s="8" t="s">
        <v>764</v>
      </c>
      <c r="B106" s="7">
        <v>105</v>
      </c>
      <c r="C106" s="8" t="s">
        <v>765</v>
      </c>
      <c r="D106" s="8" t="s">
        <v>343</v>
      </c>
      <c r="E106" s="8" t="s">
        <v>766</v>
      </c>
      <c r="F106" s="8" t="s">
        <v>64</v>
      </c>
      <c r="G106" s="8" t="s">
        <v>767</v>
      </c>
      <c r="H106" s="8" t="s">
        <v>768</v>
      </c>
      <c r="I106" s="8" t="s">
        <v>671</v>
      </c>
      <c r="J106" s="8" t="s">
        <v>671</v>
      </c>
      <c r="K106" s="8">
        <v>390002</v>
      </c>
      <c r="L106" s="8" t="s">
        <v>42</v>
      </c>
      <c r="M106" s="8" t="s">
        <v>769</v>
      </c>
      <c r="N106" s="8" t="s">
        <v>769</v>
      </c>
      <c r="O106" s="8" t="s">
        <v>770</v>
      </c>
      <c r="P106" s="8" t="s">
        <v>771</v>
      </c>
      <c r="Q106" s="8" t="s">
        <v>772</v>
      </c>
      <c r="R106" s="8" t="s">
        <v>773</v>
      </c>
      <c r="S106" s="8" t="s">
        <v>774</v>
      </c>
      <c r="T106" s="8" t="s">
        <v>775</v>
      </c>
      <c r="U106" s="8" t="s">
        <v>78</v>
      </c>
      <c r="V106" s="8" t="s">
        <v>776</v>
      </c>
      <c r="W106" s="9" t="s">
        <v>777</v>
      </c>
      <c r="X106" s="8">
        <v>9095</v>
      </c>
      <c r="Y106" s="8" t="s">
        <v>48</v>
      </c>
      <c r="Z106" s="12" t="s">
        <v>95</v>
      </c>
      <c r="AA106" s="8"/>
      <c r="AB106" s="8" t="s">
        <v>49</v>
      </c>
      <c r="AC106" s="8" t="s">
        <v>778</v>
      </c>
      <c r="AD106" s="8" t="s">
        <v>779</v>
      </c>
      <c r="AE106" s="8" t="s">
        <v>149</v>
      </c>
      <c r="AF106" s="8"/>
      <c r="AG106" s="11" t="str">
        <f t="shared" si="2"/>
        <v>501 5TH FLOOR R.K. CENTRE OPPOSITE SAFFRON COMPLEX FATEHGUNJ VADODARAVADODARA</v>
      </c>
      <c r="AI106" s="11" t="str">
        <f>VLOOKUP(A106,[2]Sheet1!$D:$F,3,0)</f>
        <v>Tru Value Solar Pvt Ltd</v>
      </c>
      <c r="AJ106" s="8">
        <f>VLOOKUP(A106,'[3]Final summary'!$E:$AH,29,0)</f>
        <v>1500</v>
      </c>
      <c r="AK106" s="8"/>
    </row>
    <row r="107" spans="1:37" s="11" customFormat="1" ht="28.5" customHeight="1" x14ac:dyDescent="0.2">
      <c r="A107" s="8" t="s">
        <v>780</v>
      </c>
      <c r="B107" s="8">
        <v>106</v>
      </c>
      <c r="C107" s="8" t="s">
        <v>781</v>
      </c>
      <c r="D107" s="8" t="s">
        <v>343</v>
      </c>
      <c r="E107" s="8" t="s">
        <v>782</v>
      </c>
      <c r="F107" s="8" t="s">
        <v>90</v>
      </c>
      <c r="G107" s="8" t="s">
        <v>783</v>
      </c>
      <c r="H107" s="8" t="s">
        <v>784</v>
      </c>
      <c r="I107" s="8" t="s">
        <v>742</v>
      </c>
      <c r="J107" s="8" t="s">
        <v>643</v>
      </c>
      <c r="K107" s="8">
        <v>382481</v>
      </c>
      <c r="L107" s="8" t="s">
        <v>42</v>
      </c>
      <c r="M107" s="8">
        <v>9099034243</v>
      </c>
      <c r="N107" s="8" t="s">
        <v>785</v>
      </c>
      <c r="O107" s="8" t="s">
        <v>786</v>
      </c>
      <c r="P107" s="8"/>
      <c r="Q107" s="8" t="s">
        <v>787</v>
      </c>
      <c r="R107" s="8" t="s">
        <v>788</v>
      </c>
      <c r="S107" s="8" t="s">
        <v>789</v>
      </c>
      <c r="T107" s="8" t="s">
        <v>790</v>
      </c>
      <c r="U107" s="8" t="s">
        <v>46</v>
      </c>
      <c r="V107" s="8" t="s">
        <v>791</v>
      </c>
      <c r="W107" s="9" t="s">
        <v>792</v>
      </c>
      <c r="X107" s="8">
        <v>9452</v>
      </c>
      <c r="Y107" s="8" t="s">
        <v>48</v>
      </c>
      <c r="Z107" s="12" t="s">
        <v>95</v>
      </c>
      <c r="AA107" s="8"/>
      <c r="AB107" s="8" t="s">
        <v>70</v>
      </c>
      <c r="AC107" s="8">
        <v>56243</v>
      </c>
      <c r="AD107" s="8" t="s">
        <v>141</v>
      </c>
      <c r="AE107" s="8" t="s">
        <v>158</v>
      </c>
      <c r="AF107" s="8"/>
      <c r="AG107" s="11" t="str">
        <f t="shared" si="2"/>
        <v>T4 GAYATRI APP NEAR SHANTARAM HALL NEAR NIRNAYNAGAR GARNALA NIRNAYNAGAR AhmedabadAHMEDABAD</v>
      </c>
      <c r="AI107" s="11" t="str">
        <f>VLOOKUP(A107,[2]Sheet1!$D:$F,3,0)</f>
        <v>Svvr Power</v>
      </c>
      <c r="AJ107" s="8">
        <f>VLOOKUP(A107,'[3]Final summary'!$E:$AH,29,0)</f>
        <v>300</v>
      </c>
      <c r="AK107" s="8"/>
    </row>
    <row r="108" spans="1:37" s="11" customFormat="1" ht="28.5" customHeight="1" x14ac:dyDescent="0.2">
      <c r="A108" s="8" t="s">
        <v>793</v>
      </c>
      <c r="B108" s="7">
        <v>107</v>
      </c>
      <c r="C108" s="8" t="s">
        <v>794</v>
      </c>
      <c r="D108" s="8" t="s">
        <v>343</v>
      </c>
      <c r="E108" s="8" t="s">
        <v>795</v>
      </c>
      <c r="F108" s="8" t="s">
        <v>90</v>
      </c>
      <c r="G108" s="8" t="s">
        <v>796</v>
      </c>
      <c r="H108" s="8" t="s">
        <v>797</v>
      </c>
      <c r="I108" s="8" t="s">
        <v>798</v>
      </c>
      <c r="J108" s="8" t="s">
        <v>671</v>
      </c>
      <c r="K108" s="8">
        <v>390011</v>
      </c>
      <c r="L108" s="8" t="s">
        <v>42</v>
      </c>
      <c r="M108" s="8">
        <v>9825608868</v>
      </c>
      <c r="N108" s="8">
        <v>9825608868</v>
      </c>
      <c r="O108" s="8" t="s">
        <v>799</v>
      </c>
      <c r="P108" s="8"/>
      <c r="Q108" s="8" t="s">
        <v>800</v>
      </c>
      <c r="R108" s="8" t="s">
        <v>801</v>
      </c>
      <c r="S108" s="8" t="s">
        <v>802</v>
      </c>
      <c r="T108" s="8" t="s">
        <v>138</v>
      </c>
      <c r="U108" s="8" t="s">
        <v>46</v>
      </c>
      <c r="V108" s="8" t="s">
        <v>803</v>
      </c>
      <c r="W108" s="9" t="s">
        <v>804</v>
      </c>
      <c r="X108" s="8">
        <v>9316</v>
      </c>
      <c r="Y108" s="8" t="s">
        <v>48</v>
      </c>
      <c r="Z108" s="12" t="s">
        <v>95</v>
      </c>
      <c r="AA108" s="8"/>
      <c r="AB108" s="8" t="s">
        <v>49</v>
      </c>
      <c r="AC108" s="8" t="s">
        <v>805</v>
      </c>
      <c r="AD108" s="8" t="s">
        <v>283</v>
      </c>
      <c r="AE108" s="8" t="s">
        <v>158</v>
      </c>
      <c r="AF108" s="8"/>
      <c r="AG108" s="11" t="str">
        <f t="shared" si="2"/>
        <v>02 NIRMANDEEP COMPLEX OPP. SHARADKANYA SCHOOL VISHWAMITRI MANJALPUR VADODARAVADODARA</v>
      </c>
      <c r="AI108" s="11" t="str">
        <f>VLOOKUP(A108,[2]Sheet1!$D:$F,3,0)</f>
        <v>Sp Enterprise</v>
      </c>
      <c r="AJ108" s="8">
        <f>VLOOKUP(A108,'[3]Final summary'!$E:$AH,29,0)</f>
        <v>300</v>
      </c>
      <c r="AK108" s="8"/>
    </row>
    <row r="109" spans="1:37" s="11" customFormat="1" ht="28.5" customHeight="1" x14ac:dyDescent="0.2">
      <c r="A109" s="8" t="s">
        <v>806</v>
      </c>
      <c r="B109" s="8">
        <v>108</v>
      </c>
      <c r="C109" s="8" t="s">
        <v>807</v>
      </c>
      <c r="D109" s="8" t="s">
        <v>343</v>
      </c>
      <c r="E109" s="8" t="s">
        <v>808</v>
      </c>
      <c r="F109" s="8" t="s">
        <v>73</v>
      </c>
      <c r="G109" s="8" t="s">
        <v>809</v>
      </c>
      <c r="H109" s="8" t="s">
        <v>810</v>
      </c>
      <c r="I109" s="8" t="s">
        <v>811</v>
      </c>
      <c r="J109" s="8" t="s">
        <v>812</v>
      </c>
      <c r="K109" s="8">
        <v>394101</v>
      </c>
      <c r="L109" s="8" t="s">
        <v>42</v>
      </c>
      <c r="M109" s="8">
        <v>9898762600</v>
      </c>
      <c r="N109" s="8">
        <v>9898762600</v>
      </c>
      <c r="O109" s="8" t="s">
        <v>813</v>
      </c>
      <c r="P109" s="8" t="s">
        <v>814</v>
      </c>
      <c r="Q109" s="8" t="s">
        <v>815</v>
      </c>
      <c r="R109" s="8" t="s">
        <v>816</v>
      </c>
      <c r="S109" s="8" t="s">
        <v>817</v>
      </c>
      <c r="T109" s="8" t="s">
        <v>411</v>
      </c>
      <c r="U109" s="8" t="s">
        <v>46</v>
      </c>
      <c r="V109" s="8">
        <v>0</v>
      </c>
      <c r="W109" s="9" t="s">
        <v>818</v>
      </c>
      <c r="X109" s="8">
        <v>9185</v>
      </c>
      <c r="Y109" s="8" t="s">
        <v>48</v>
      </c>
      <c r="Z109" s="8">
        <v>56240</v>
      </c>
      <c r="AA109" s="8" t="s">
        <v>343</v>
      </c>
      <c r="AB109" s="8" t="s">
        <v>70</v>
      </c>
      <c r="AC109" s="8">
        <v>56241</v>
      </c>
      <c r="AD109" s="8" t="s">
        <v>343</v>
      </c>
      <c r="AE109" s="8" t="s">
        <v>158</v>
      </c>
      <c r="AF109" s="8"/>
      <c r="AG109" s="11" t="str">
        <f t="shared" si="2"/>
        <v>24, anand vatika ShoppingSatellite RoadMota varachhaSurat</v>
      </c>
      <c r="AI109" s="11" t="str">
        <f>VLOOKUP(A109,[2]Sheet1!$D:$F,3,0)</f>
        <v>Dishachi Energy</v>
      </c>
      <c r="AJ109" s="8">
        <f>VLOOKUP(A109,'[3]Final summary'!$E:$AH,29,0)</f>
        <v>200</v>
      </c>
      <c r="AK109" s="8"/>
    </row>
    <row r="110" spans="1:37" s="11" customFormat="1" ht="28.5" customHeight="1" x14ac:dyDescent="0.2">
      <c r="A110" s="8" t="s">
        <v>819</v>
      </c>
      <c r="B110" s="7">
        <v>109</v>
      </c>
      <c r="C110" s="8" t="s">
        <v>820</v>
      </c>
      <c r="D110" s="8" t="s">
        <v>343</v>
      </c>
      <c r="E110" s="8" t="s">
        <v>821</v>
      </c>
      <c r="F110" s="8" t="s">
        <v>73</v>
      </c>
      <c r="G110" s="8" t="s">
        <v>822</v>
      </c>
      <c r="H110" s="8" t="s">
        <v>823</v>
      </c>
      <c r="I110" s="8" t="s">
        <v>643</v>
      </c>
      <c r="J110" s="8" t="s">
        <v>643</v>
      </c>
      <c r="K110" s="8">
        <v>382330</v>
      </c>
      <c r="L110" s="8" t="s">
        <v>42</v>
      </c>
      <c r="M110" s="8" t="s">
        <v>824</v>
      </c>
      <c r="N110" s="8" t="s">
        <v>824</v>
      </c>
      <c r="O110" s="8" t="s">
        <v>825</v>
      </c>
      <c r="P110" s="8" t="s">
        <v>826</v>
      </c>
      <c r="Q110" s="8" t="s">
        <v>827</v>
      </c>
      <c r="R110" s="8" t="s">
        <v>828</v>
      </c>
      <c r="S110" s="8" t="s">
        <v>829</v>
      </c>
      <c r="T110" s="8" t="s">
        <v>761</v>
      </c>
      <c r="U110" s="8" t="s">
        <v>78</v>
      </c>
      <c r="V110" s="8" t="s">
        <v>830</v>
      </c>
      <c r="W110" s="9" t="s">
        <v>831</v>
      </c>
      <c r="X110" s="8">
        <v>9052</v>
      </c>
      <c r="Y110" s="8" t="s">
        <v>48</v>
      </c>
      <c r="Z110" s="12" t="s">
        <v>95</v>
      </c>
      <c r="AA110" s="8"/>
      <c r="AB110" s="8" t="s">
        <v>70</v>
      </c>
      <c r="AC110" s="8">
        <v>56244</v>
      </c>
      <c r="AD110" s="8" t="s">
        <v>343</v>
      </c>
      <c r="AE110" s="8" t="s">
        <v>149</v>
      </c>
      <c r="AF110" s="8" t="s">
        <v>53</v>
      </c>
      <c r="AG110" s="11" t="str">
        <f t="shared" si="2"/>
        <v>52, Akash Grand City BungDehgam RD EnasanAHMEDABADAHMEDABAD</v>
      </c>
      <c r="AI110" s="11" t="str">
        <f>VLOOKUP(A110,[2]Sheet1!$D:$F,3,0)</f>
        <v>P &amp; N Engineering &amp; Marketing</v>
      </c>
      <c r="AJ110" s="8">
        <f>VLOOKUP(A110,'[3]Final summary'!$E:$AH,29,0)</f>
        <v>10000</v>
      </c>
      <c r="AK110" s="8"/>
    </row>
    <row r="111" spans="1:37" s="11" customFormat="1" ht="28.5" customHeight="1" x14ac:dyDescent="0.2">
      <c r="A111" s="8" t="s">
        <v>832</v>
      </c>
      <c r="B111" s="8">
        <v>110</v>
      </c>
      <c r="C111" s="8" t="s">
        <v>833</v>
      </c>
      <c r="D111" s="8" t="s">
        <v>343</v>
      </c>
      <c r="E111" s="8" t="s">
        <v>834</v>
      </c>
      <c r="F111" s="8" t="s">
        <v>336</v>
      </c>
      <c r="G111" s="8" t="s">
        <v>835</v>
      </c>
      <c r="H111" s="8" t="s">
        <v>836</v>
      </c>
      <c r="I111" s="8" t="s">
        <v>837</v>
      </c>
      <c r="J111" s="8" t="s">
        <v>643</v>
      </c>
      <c r="K111" s="8">
        <v>382330</v>
      </c>
      <c r="L111" s="8" t="s">
        <v>42</v>
      </c>
      <c r="M111" s="8" t="s">
        <v>838</v>
      </c>
      <c r="N111" s="8" t="s">
        <v>838</v>
      </c>
      <c r="O111" s="8" t="s">
        <v>839</v>
      </c>
      <c r="P111" s="8" t="s">
        <v>840</v>
      </c>
      <c r="Q111" s="8" t="s">
        <v>841</v>
      </c>
      <c r="R111" s="8" t="s">
        <v>842</v>
      </c>
      <c r="S111" s="8" t="s">
        <v>843</v>
      </c>
      <c r="T111" s="8" t="s">
        <v>844</v>
      </c>
      <c r="U111" s="8" t="s">
        <v>46</v>
      </c>
      <c r="V111" s="8" t="s">
        <v>845</v>
      </c>
      <c r="W111" s="9" t="s">
        <v>846</v>
      </c>
      <c r="X111" s="8">
        <v>9128</v>
      </c>
      <c r="Y111" s="8" t="s">
        <v>48</v>
      </c>
      <c r="Z111" s="12" t="s">
        <v>95</v>
      </c>
      <c r="AA111" s="8"/>
      <c r="AB111" s="8" t="s">
        <v>49</v>
      </c>
      <c r="AC111" s="8" t="s">
        <v>50</v>
      </c>
      <c r="AD111" s="8" t="s">
        <v>224</v>
      </c>
      <c r="AE111" s="8" t="s">
        <v>158</v>
      </c>
      <c r="AF111" s="8"/>
      <c r="AG111" s="11" t="str">
        <f t="shared" si="2"/>
        <v>J/FF-13 Laxmi villa GreenNr. Haridarshan Cross Road, kathwada Road, Naroda,Ahmedabad-382330AHMEDABAD</v>
      </c>
      <c r="AI111" s="11" t="str">
        <f>VLOOKUP(A111,[2]Sheet1!$D:$F,3,0)</f>
        <v>Ailis Energy Private Limited</v>
      </c>
      <c r="AJ111" s="8">
        <f>VLOOKUP(A111,'[3]Final summary'!$E:$AH,29,0)</f>
        <v>600</v>
      </c>
      <c r="AK111" s="8"/>
    </row>
    <row r="112" spans="1:37" s="11" customFormat="1" ht="28.5" customHeight="1" x14ac:dyDescent="0.2">
      <c r="A112" s="8" t="s">
        <v>847</v>
      </c>
      <c r="B112" s="7">
        <v>111</v>
      </c>
      <c r="C112" s="8" t="s">
        <v>848</v>
      </c>
      <c r="D112" s="8" t="s">
        <v>343</v>
      </c>
      <c r="E112" s="8" t="s">
        <v>849</v>
      </c>
      <c r="F112" s="8" t="s">
        <v>90</v>
      </c>
      <c r="G112" s="8" t="s">
        <v>850</v>
      </c>
      <c r="H112" s="8" t="s">
        <v>851</v>
      </c>
      <c r="I112" s="8" t="s">
        <v>852</v>
      </c>
      <c r="J112" s="8" t="s">
        <v>853</v>
      </c>
      <c r="K112" s="8">
        <v>390024</v>
      </c>
      <c r="L112" s="8" t="s">
        <v>42</v>
      </c>
      <c r="M112" s="8">
        <v>8511208883</v>
      </c>
      <c r="N112" s="8">
        <v>8511208883</v>
      </c>
      <c r="O112" s="8" t="s">
        <v>854</v>
      </c>
      <c r="P112" s="8" t="s">
        <v>855</v>
      </c>
      <c r="Q112" s="8" t="s">
        <v>856</v>
      </c>
      <c r="R112" s="8" t="s">
        <v>857</v>
      </c>
      <c r="S112" s="8" t="s">
        <v>858</v>
      </c>
      <c r="T112" s="8" t="s">
        <v>358</v>
      </c>
      <c r="U112" s="8" t="s">
        <v>78</v>
      </c>
      <c r="V112" s="8" t="s">
        <v>859</v>
      </c>
      <c r="W112" s="9" t="s">
        <v>860</v>
      </c>
      <c r="X112" s="8">
        <v>9080</v>
      </c>
      <c r="Y112" s="8" t="s">
        <v>48</v>
      </c>
      <c r="Z112" s="12" t="s">
        <v>95</v>
      </c>
      <c r="AA112" s="8"/>
      <c r="AB112" s="8" t="s">
        <v>49</v>
      </c>
      <c r="AC112" s="8" t="s">
        <v>861</v>
      </c>
      <c r="AD112" s="8" t="s">
        <v>118</v>
      </c>
      <c r="AE112" s="8" t="s">
        <v>149</v>
      </c>
      <c r="AF112" s="8"/>
      <c r="AG112" s="11" t="str">
        <f t="shared" si="2"/>
        <v>201-G Lotus Aura -2 Nr. IOCL Petrol Pump Sama Savli Main Road Sama VadodaraBARODA</v>
      </c>
      <c r="AI112" s="11" t="str">
        <f>VLOOKUP(A112,[2]Sheet1!$D:$F,3,0)</f>
        <v>Som Energy Systems</v>
      </c>
      <c r="AJ112" s="8">
        <f>VLOOKUP(A112,'[3]Final summary'!$E:$AH,29,0)</f>
        <v>1500</v>
      </c>
      <c r="AK112" s="8"/>
    </row>
    <row r="113" spans="1:37" s="11" customFormat="1" ht="28.5" customHeight="1" x14ac:dyDescent="0.2">
      <c r="A113" s="8" t="s">
        <v>862</v>
      </c>
      <c r="B113" s="8">
        <v>112</v>
      </c>
      <c r="C113" s="8" t="s">
        <v>863</v>
      </c>
      <c r="D113" s="8" t="s">
        <v>343</v>
      </c>
      <c r="E113" s="8" t="s">
        <v>864</v>
      </c>
      <c r="F113" s="8" t="s">
        <v>64</v>
      </c>
      <c r="G113" s="8" t="s">
        <v>865</v>
      </c>
      <c r="H113" s="8" t="s">
        <v>866</v>
      </c>
      <c r="I113" s="8" t="s">
        <v>867</v>
      </c>
      <c r="J113" s="8" t="s">
        <v>643</v>
      </c>
      <c r="K113" s="8">
        <v>380054</v>
      </c>
      <c r="L113" s="8" t="s">
        <v>42</v>
      </c>
      <c r="M113" s="8">
        <v>9426856508</v>
      </c>
      <c r="N113" s="8">
        <v>9426856508</v>
      </c>
      <c r="O113" s="8" t="s">
        <v>868</v>
      </c>
      <c r="P113" s="8" t="s">
        <v>869</v>
      </c>
      <c r="Q113" s="8" t="s">
        <v>870</v>
      </c>
      <c r="R113" s="8" t="s">
        <v>871</v>
      </c>
      <c r="S113" s="8" t="s">
        <v>872</v>
      </c>
      <c r="T113" s="8" t="s">
        <v>873</v>
      </c>
      <c r="U113" s="8" t="s">
        <v>46</v>
      </c>
      <c r="V113" s="8" t="s">
        <v>874</v>
      </c>
      <c r="W113" s="9" t="s">
        <v>875</v>
      </c>
      <c r="X113" s="8">
        <v>9483</v>
      </c>
      <c r="Y113" s="8" t="s">
        <v>48</v>
      </c>
      <c r="Z113" s="12" t="s">
        <v>95</v>
      </c>
      <c r="AA113" s="8"/>
      <c r="AB113" s="8" t="s">
        <v>49</v>
      </c>
      <c r="AC113" s="8" t="s">
        <v>861</v>
      </c>
      <c r="AD113" s="8" t="s">
        <v>873</v>
      </c>
      <c r="AE113" s="8" t="s">
        <v>158</v>
      </c>
      <c r="AF113" s="8"/>
      <c r="AG113" s="11" t="str">
        <f t="shared" si="2"/>
        <v>TIMES SQUARE-II B-308 NEAR AVLON HOTEL BODAKDEV AHMEDABAD- 380054AHMEDABAD</v>
      </c>
      <c r="AI113" s="11" t="str">
        <f>VLOOKUP(A113,[2]Sheet1!$D:$F,3,0)</f>
        <v>Tej Energy Llp</v>
      </c>
      <c r="AJ113" s="8">
        <f>VLOOKUP(A113,'[3]Final summary'!$E:$AH,29,0)</f>
        <v>200</v>
      </c>
      <c r="AK113" s="8"/>
    </row>
    <row r="114" spans="1:37" s="11" customFormat="1" ht="28.5" customHeight="1" x14ac:dyDescent="0.2">
      <c r="A114" s="8" t="s">
        <v>876</v>
      </c>
      <c r="B114" s="7">
        <v>113</v>
      </c>
      <c r="C114" s="8" t="s">
        <v>877</v>
      </c>
      <c r="D114" s="8" t="s">
        <v>343</v>
      </c>
      <c r="E114" s="8" t="s">
        <v>878</v>
      </c>
      <c r="F114" s="8" t="s">
        <v>64</v>
      </c>
      <c r="G114" s="8" t="s">
        <v>879</v>
      </c>
      <c r="H114" s="8" t="s">
        <v>880</v>
      </c>
      <c r="I114" s="8" t="s">
        <v>881</v>
      </c>
      <c r="J114" s="8" t="s">
        <v>882</v>
      </c>
      <c r="K114" s="8">
        <v>360370</v>
      </c>
      <c r="L114" s="8" t="s">
        <v>42</v>
      </c>
      <c r="M114" s="8" t="s">
        <v>883</v>
      </c>
      <c r="N114" s="8" t="s">
        <v>883</v>
      </c>
      <c r="O114" s="8" t="s">
        <v>884</v>
      </c>
      <c r="P114" s="8"/>
      <c r="Q114" s="8" t="s">
        <v>885</v>
      </c>
      <c r="R114" s="8" t="s">
        <v>886</v>
      </c>
      <c r="S114" s="8" t="s">
        <v>887</v>
      </c>
      <c r="T114" s="8" t="s">
        <v>128</v>
      </c>
      <c r="U114" s="8" t="s">
        <v>46</v>
      </c>
      <c r="V114" s="8">
        <v>0</v>
      </c>
      <c r="W114" s="9" t="s">
        <v>888</v>
      </c>
      <c r="X114" s="8">
        <v>9170</v>
      </c>
      <c r="Y114" s="8" t="s">
        <v>48</v>
      </c>
      <c r="Z114" s="8" t="s">
        <v>95</v>
      </c>
      <c r="AA114" s="8"/>
      <c r="AB114" s="8" t="s">
        <v>49</v>
      </c>
      <c r="AC114" s="8" t="s">
        <v>805</v>
      </c>
      <c r="AD114" s="8" t="s">
        <v>118</v>
      </c>
      <c r="AE114" s="8" t="s">
        <v>158</v>
      </c>
      <c r="AF114" s="8"/>
      <c r="AG114" s="11" t="str">
        <f t="shared" si="2"/>
        <v>Opp. Utsav HotelJUNAGADH ROADJetpurRAJKOT</v>
      </c>
      <c r="AI114" s="11" t="str">
        <f>VLOOKUP(A114,[2]Sheet1!$D:$F,3,0)</f>
        <v>Kirtan Marketing</v>
      </c>
      <c r="AJ114" s="8">
        <f>VLOOKUP(A114,'[3]Final summary'!$E:$AH,29,0)</f>
        <v>1000</v>
      </c>
      <c r="AK114" s="8"/>
    </row>
    <row r="115" spans="1:37" s="11" customFormat="1" ht="28.5" customHeight="1" x14ac:dyDescent="0.2">
      <c r="A115" s="8" t="s">
        <v>889</v>
      </c>
      <c r="B115" s="8">
        <v>114</v>
      </c>
      <c r="C115" s="8" t="s">
        <v>890</v>
      </c>
      <c r="D115" s="8" t="s">
        <v>343</v>
      </c>
      <c r="E115" s="8" t="s">
        <v>891</v>
      </c>
      <c r="F115" s="8" t="s">
        <v>73</v>
      </c>
      <c r="G115" s="8" t="s">
        <v>892</v>
      </c>
      <c r="H115" s="8" t="s">
        <v>893</v>
      </c>
      <c r="I115" s="8" t="s">
        <v>852</v>
      </c>
      <c r="J115" s="8" t="s">
        <v>671</v>
      </c>
      <c r="K115" s="8">
        <v>390002</v>
      </c>
      <c r="L115" s="8" t="s">
        <v>42</v>
      </c>
      <c r="M115" s="8">
        <v>749007847</v>
      </c>
      <c r="N115" s="8">
        <v>749007847</v>
      </c>
      <c r="O115" s="8" t="s">
        <v>894</v>
      </c>
      <c r="P115" s="8" t="s">
        <v>895</v>
      </c>
      <c r="Q115" s="8" t="s">
        <v>896</v>
      </c>
      <c r="R115" s="8" t="s">
        <v>897</v>
      </c>
      <c r="S115" s="8" t="s">
        <v>898</v>
      </c>
      <c r="T115" s="8" t="s">
        <v>899</v>
      </c>
      <c r="U115" s="8" t="s">
        <v>78</v>
      </c>
      <c r="V115" s="8" t="s">
        <v>900</v>
      </c>
      <c r="W115" s="9" t="s">
        <v>901</v>
      </c>
      <c r="X115" s="8">
        <v>8994</v>
      </c>
      <c r="Y115" s="8" t="s">
        <v>48</v>
      </c>
      <c r="Z115" s="12" t="s">
        <v>95</v>
      </c>
      <c r="AA115" s="8"/>
      <c r="AB115" s="8" t="s">
        <v>49</v>
      </c>
      <c r="AC115" s="8" t="s">
        <v>50</v>
      </c>
      <c r="AD115" s="8" t="s">
        <v>899</v>
      </c>
      <c r="AE115" s="8" t="s">
        <v>149</v>
      </c>
      <c r="AF115" s="8"/>
      <c r="AG115" s="11" t="str">
        <f t="shared" si="2"/>
        <v>Indian Electro Compound B/h Bholenath Timber Channi Jakatnaka circle TP-13 VadodaraVADODARA</v>
      </c>
      <c r="AI115" s="11" t="str">
        <f>VLOOKUP(A115,[2]Sheet1!$D:$F,3,0)</f>
        <v>Eurolite Solar</v>
      </c>
      <c r="AJ115" s="8">
        <f>VLOOKUP(A115,'[3]Final summary'!$E:$AH,29,0)</f>
        <v>2150</v>
      </c>
      <c r="AK115" s="8"/>
    </row>
    <row r="116" spans="1:37" s="11" customFormat="1" ht="28.5" customHeight="1" x14ac:dyDescent="0.2">
      <c r="A116" s="8" t="s">
        <v>902</v>
      </c>
      <c r="B116" s="7">
        <v>115</v>
      </c>
      <c r="C116" s="8" t="s">
        <v>903</v>
      </c>
      <c r="D116" s="8" t="s">
        <v>343</v>
      </c>
      <c r="E116" s="8" t="s">
        <v>904</v>
      </c>
      <c r="F116" s="8" t="s">
        <v>259</v>
      </c>
      <c r="G116" s="8" t="s">
        <v>905</v>
      </c>
      <c r="H116" s="8" t="s">
        <v>906</v>
      </c>
      <c r="I116" s="8" t="s">
        <v>907</v>
      </c>
      <c r="J116" s="8" t="s">
        <v>882</v>
      </c>
      <c r="K116" s="8">
        <v>360370</v>
      </c>
      <c r="L116" s="8" t="s">
        <v>42</v>
      </c>
      <c r="M116" s="8">
        <v>9408054253</v>
      </c>
      <c r="N116" s="8">
        <v>9408054253</v>
      </c>
      <c r="O116" s="8" t="s">
        <v>908</v>
      </c>
      <c r="P116" s="8" t="s">
        <v>909</v>
      </c>
      <c r="Q116" s="8" t="s">
        <v>910</v>
      </c>
      <c r="R116" s="8" t="s">
        <v>911</v>
      </c>
      <c r="S116" s="8" t="s">
        <v>912</v>
      </c>
      <c r="T116" s="8" t="s">
        <v>522</v>
      </c>
      <c r="U116" s="8" t="s">
        <v>46</v>
      </c>
      <c r="V116" s="8" t="s">
        <v>913</v>
      </c>
      <c r="W116" s="9" t="s">
        <v>914</v>
      </c>
      <c r="X116" s="8">
        <v>9124</v>
      </c>
      <c r="Y116" s="8" t="s">
        <v>48</v>
      </c>
      <c r="Z116" s="12" t="s">
        <v>95</v>
      </c>
      <c r="AA116" s="8"/>
      <c r="AB116" s="8" t="s">
        <v>49</v>
      </c>
      <c r="AC116" s="8" t="s">
        <v>805</v>
      </c>
      <c r="AD116" s="8" t="s">
        <v>118</v>
      </c>
      <c r="AE116" s="8" t="s">
        <v>158</v>
      </c>
      <c r="AF116" s="8"/>
      <c r="AG116" s="11" t="str">
        <f t="shared" si="2"/>
        <v>“PARAS” Kanakiya Plot Navrang Mandap StreetJetpur-360370RAJKOT</v>
      </c>
      <c r="AI116" s="11" t="str">
        <f>VLOOKUP(A116,[2]Sheet1!$D:$F,3,0)</f>
        <v>Advance Solar Systems</v>
      </c>
      <c r="AJ116" s="8">
        <f>VLOOKUP(A116,'[3]Final summary'!$E:$AH,29,0)</f>
        <v>600</v>
      </c>
      <c r="AK116" s="8"/>
    </row>
    <row r="117" spans="1:37" s="11" customFormat="1" ht="28.5" customHeight="1" x14ac:dyDescent="0.2">
      <c r="A117" s="8" t="s">
        <v>915</v>
      </c>
      <c r="B117" s="8">
        <v>116</v>
      </c>
      <c r="C117" s="8" t="s">
        <v>916</v>
      </c>
      <c r="D117" s="8" t="s">
        <v>343</v>
      </c>
      <c r="E117" s="8" t="s">
        <v>917</v>
      </c>
      <c r="F117" s="8" t="s">
        <v>73</v>
      </c>
      <c r="G117" s="8" t="s">
        <v>918</v>
      </c>
      <c r="H117" s="8" t="s">
        <v>919</v>
      </c>
      <c r="I117" s="8" t="s">
        <v>920</v>
      </c>
      <c r="J117" s="8" t="s">
        <v>643</v>
      </c>
      <c r="K117" s="8">
        <v>380005</v>
      </c>
      <c r="L117" s="8" t="s">
        <v>42</v>
      </c>
      <c r="M117" s="8" t="s">
        <v>921</v>
      </c>
      <c r="N117" s="8" t="s">
        <v>921</v>
      </c>
      <c r="O117" s="8" t="s">
        <v>922</v>
      </c>
      <c r="P117" s="8" t="s">
        <v>923</v>
      </c>
      <c r="Q117" s="8" t="s">
        <v>924</v>
      </c>
      <c r="R117" s="8" t="s">
        <v>925</v>
      </c>
      <c r="S117" s="8" t="s">
        <v>926</v>
      </c>
      <c r="T117" s="8" t="s">
        <v>927</v>
      </c>
      <c r="U117" s="8" t="s">
        <v>46</v>
      </c>
      <c r="V117" s="8" t="s">
        <v>928</v>
      </c>
      <c r="W117" s="9" t="s">
        <v>929</v>
      </c>
      <c r="X117" s="8">
        <v>9408</v>
      </c>
      <c r="Y117" s="8" t="s">
        <v>48</v>
      </c>
      <c r="Z117" s="12" t="s">
        <v>95</v>
      </c>
      <c r="AA117" s="8"/>
      <c r="AB117" s="8" t="s">
        <v>70</v>
      </c>
      <c r="AC117" s="8">
        <v>56256</v>
      </c>
      <c r="AD117" s="8" t="s">
        <v>343</v>
      </c>
      <c r="AE117" s="8" t="s">
        <v>158</v>
      </c>
      <c r="AF117" s="8"/>
      <c r="AG117" s="11" t="str">
        <f t="shared" si="2"/>
        <v>FF-05 DWARKESH ANTILIA MOTERA AHMEDABAD AhmedabadAHMEDABAD</v>
      </c>
      <c r="AI117" s="11" t="str">
        <f>VLOOKUP(A117,[2]Sheet1!$D:$F,3,0)</f>
        <v>Smit Engineering Solution</v>
      </c>
      <c r="AJ117" s="8">
        <f>VLOOKUP(A117,'[3]Final summary'!$E:$AH,29,0)</f>
        <v>500</v>
      </c>
      <c r="AK117" s="8"/>
    </row>
    <row r="118" spans="1:37" s="11" customFormat="1" ht="28.5" customHeight="1" x14ac:dyDescent="0.2">
      <c r="A118" s="8" t="s">
        <v>930</v>
      </c>
      <c r="B118" s="7">
        <v>117</v>
      </c>
      <c r="C118" s="8" t="s">
        <v>931</v>
      </c>
      <c r="D118" s="8" t="s">
        <v>343</v>
      </c>
      <c r="E118" s="8" t="s">
        <v>932</v>
      </c>
      <c r="F118" s="8" t="s">
        <v>64</v>
      </c>
      <c r="G118" s="8" t="s">
        <v>933</v>
      </c>
      <c r="H118" s="8" t="s">
        <v>934</v>
      </c>
      <c r="I118" s="8" t="s">
        <v>935</v>
      </c>
      <c r="J118" s="8" t="s">
        <v>614</v>
      </c>
      <c r="K118" s="8">
        <v>394315</v>
      </c>
      <c r="L118" s="8" t="s">
        <v>42</v>
      </c>
      <c r="M118" s="8" t="s">
        <v>936</v>
      </c>
      <c r="N118" s="8" t="s">
        <v>936</v>
      </c>
      <c r="O118" s="8" t="s">
        <v>937</v>
      </c>
      <c r="P118" s="8"/>
      <c r="Q118" s="8" t="s">
        <v>938</v>
      </c>
      <c r="R118" s="8" t="s">
        <v>939</v>
      </c>
      <c r="S118" s="8" t="s">
        <v>940</v>
      </c>
      <c r="T118" s="8" t="s">
        <v>941</v>
      </c>
      <c r="U118" s="8" t="s">
        <v>46</v>
      </c>
      <c r="V118" s="8">
        <v>0</v>
      </c>
      <c r="W118" s="9" t="s">
        <v>942</v>
      </c>
      <c r="X118" s="8">
        <v>9130</v>
      </c>
      <c r="Y118" s="8" t="s">
        <v>48</v>
      </c>
      <c r="Z118" s="8">
        <v>56252</v>
      </c>
      <c r="AA118" s="8" t="s">
        <v>343</v>
      </c>
      <c r="AB118" s="8" t="s">
        <v>70</v>
      </c>
      <c r="AC118" s="8">
        <v>56253</v>
      </c>
      <c r="AD118" s="8" t="s">
        <v>343</v>
      </c>
      <c r="AE118" s="8" t="s">
        <v>158</v>
      </c>
      <c r="AF118" s="8"/>
      <c r="AG118" s="11" t="str">
        <f t="shared" si="2"/>
        <v>240 Ganchi FaliuMalekpore,Palsana ,SURAT</v>
      </c>
      <c r="AI118" s="11" t="str">
        <f>VLOOKUP(A118,[2]Sheet1!$D:$F,3,0)</f>
        <v>Aksharam Solar Energy Private Limited</v>
      </c>
      <c r="AJ118" s="8">
        <f>VLOOKUP(A118,'[3]Final summary'!$E:$AH,29,0)</f>
        <v>200</v>
      </c>
      <c r="AK118" s="8"/>
    </row>
    <row r="119" spans="1:37" s="11" customFormat="1" ht="28.5" customHeight="1" x14ac:dyDescent="0.2">
      <c r="A119" s="8" t="s">
        <v>943</v>
      </c>
      <c r="B119" s="8">
        <v>118</v>
      </c>
      <c r="C119" s="8" t="s">
        <v>944</v>
      </c>
      <c r="D119" s="8" t="s">
        <v>343</v>
      </c>
      <c r="E119" s="8" t="s">
        <v>945</v>
      </c>
      <c r="F119" s="8" t="s">
        <v>73</v>
      </c>
      <c r="G119" s="8" t="s">
        <v>946</v>
      </c>
      <c r="H119" s="8" t="s">
        <v>947</v>
      </c>
      <c r="I119" s="8" t="s">
        <v>948</v>
      </c>
      <c r="J119" s="8" t="s">
        <v>643</v>
      </c>
      <c r="K119" s="8">
        <v>380060</v>
      </c>
      <c r="L119" s="8" t="s">
        <v>42</v>
      </c>
      <c r="M119" s="8" t="s">
        <v>949</v>
      </c>
      <c r="N119" s="8">
        <v>9662054684</v>
      </c>
      <c r="O119" s="8" t="s">
        <v>950</v>
      </c>
      <c r="P119" s="8" t="s">
        <v>951</v>
      </c>
      <c r="Q119" s="8" t="s">
        <v>952</v>
      </c>
      <c r="R119" s="8" t="s">
        <v>953</v>
      </c>
      <c r="S119" s="8" t="s">
        <v>954</v>
      </c>
      <c r="T119" s="8" t="s">
        <v>236</v>
      </c>
      <c r="U119" s="8" t="s">
        <v>78</v>
      </c>
      <c r="V119" s="8" t="s">
        <v>955</v>
      </c>
      <c r="W119" s="9" t="s">
        <v>956</v>
      </c>
      <c r="X119" s="8">
        <v>9076</v>
      </c>
      <c r="Y119" s="8" t="s">
        <v>48</v>
      </c>
      <c r="Z119" s="12" t="s">
        <v>95</v>
      </c>
      <c r="AA119" s="8"/>
      <c r="AB119" s="8" t="s">
        <v>70</v>
      </c>
      <c r="AC119" s="8">
        <v>56257</v>
      </c>
      <c r="AD119" s="8" t="s">
        <v>343</v>
      </c>
      <c r="AE119" s="8" t="s">
        <v>149</v>
      </c>
      <c r="AF119" s="8"/>
      <c r="AG119" s="11" t="str">
        <f t="shared" si="2"/>
        <v>A-1306 THE CAPITALOPP. HETARTH PARTY PLOT SOLA SCIENCE CITY ROAD SOLAAHMEDABAD 380060AHMEDABAD</v>
      </c>
      <c r="AI119" s="11" t="str">
        <f>VLOOKUP(A119,[2]Sheet1!$D:$F,3,0)</f>
        <v>Solar Clean Energy</v>
      </c>
      <c r="AJ119" s="8">
        <f>VLOOKUP(A119,'[3]Final summary'!$E:$AH,29,0)</f>
        <v>2000</v>
      </c>
      <c r="AK119" s="8"/>
    </row>
    <row r="120" spans="1:37" s="11" customFormat="1" ht="28.5" customHeight="1" x14ac:dyDescent="0.2">
      <c r="A120" s="8" t="s">
        <v>957</v>
      </c>
      <c r="B120" s="7">
        <v>119</v>
      </c>
      <c r="C120" s="8" t="s">
        <v>958</v>
      </c>
      <c r="D120" s="8" t="s">
        <v>343</v>
      </c>
      <c r="E120" s="8" t="s">
        <v>959</v>
      </c>
      <c r="F120" s="8" t="s">
        <v>64</v>
      </c>
      <c r="G120" s="8" t="s">
        <v>960</v>
      </c>
      <c r="H120" s="8" t="s">
        <v>961</v>
      </c>
      <c r="I120" s="8" t="s">
        <v>962</v>
      </c>
      <c r="J120" s="8" t="s">
        <v>643</v>
      </c>
      <c r="K120" s="8">
        <v>380061</v>
      </c>
      <c r="L120" s="8" t="s">
        <v>42</v>
      </c>
      <c r="M120" s="8">
        <v>7041591211</v>
      </c>
      <c r="N120" s="8">
        <v>7226995509</v>
      </c>
      <c r="O120" s="8" t="s">
        <v>963</v>
      </c>
      <c r="P120" s="8" t="s">
        <v>964</v>
      </c>
      <c r="Q120" s="8" t="s">
        <v>965</v>
      </c>
      <c r="R120" s="8" t="s">
        <v>966</v>
      </c>
      <c r="S120" s="8" t="s">
        <v>967</v>
      </c>
      <c r="T120" s="8" t="s">
        <v>236</v>
      </c>
      <c r="U120" s="8" t="s">
        <v>78</v>
      </c>
      <c r="V120" s="8" t="s">
        <v>968</v>
      </c>
      <c r="W120" s="9" t="s">
        <v>969</v>
      </c>
      <c r="X120" s="8">
        <v>8971</v>
      </c>
      <c r="Y120" s="8" t="s">
        <v>48</v>
      </c>
      <c r="Z120" s="12" t="s">
        <v>95</v>
      </c>
      <c r="AA120" s="8"/>
      <c r="AB120" s="8" t="s">
        <v>70</v>
      </c>
      <c r="AC120" s="8">
        <v>56259</v>
      </c>
      <c r="AD120" s="8" t="s">
        <v>343</v>
      </c>
      <c r="AE120" s="8" t="s">
        <v>149</v>
      </c>
      <c r="AF120" s="8"/>
      <c r="AG120" s="11" t="str">
        <f t="shared" si="2"/>
        <v>209 – Shanti mall Stadhar cross road Sola road Ghatlodia Ahmadabad – 380061AHMEDABAD</v>
      </c>
      <c r="AI120" s="11" t="str">
        <f>VLOOKUP(A120,[2]Sheet1!$D:$F,3,0)</f>
        <v>Sanelite Solar Pvt Ltd</v>
      </c>
      <c r="AJ120" s="8">
        <f>VLOOKUP(A120,'[3]Final summary'!$E:$AH,29,0)</f>
        <v>4000</v>
      </c>
      <c r="AK120" s="8"/>
    </row>
    <row r="121" spans="1:37" s="11" customFormat="1" ht="28.5" customHeight="1" x14ac:dyDescent="0.2">
      <c r="A121" s="8" t="s">
        <v>970</v>
      </c>
      <c r="B121" s="8">
        <v>120</v>
      </c>
      <c r="C121" s="8" t="s">
        <v>971</v>
      </c>
      <c r="D121" s="8" t="s">
        <v>343</v>
      </c>
      <c r="E121" s="8" t="s">
        <v>972</v>
      </c>
      <c r="F121" s="8" t="s">
        <v>73</v>
      </c>
      <c r="G121" s="8" t="s">
        <v>973</v>
      </c>
      <c r="H121" s="8" t="s">
        <v>974</v>
      </c>
      <c r="I121" s="8" t="s">
        <v>975</v>
      </c>
      <c r="J121" s="8" t="s">
        <v>975</v>
      </c>
      <c r="K121" s="8">
        <v>360330</v>
      </c>
      <c r="L121" s="8" t="s">
        <v>42</v>
      </c>
      <c r="M121" s="8" t="s">
        <v>976</v>
      </c>
      <c r="N121" s="8" t="s">
        <v>976</v>
      </c>
      <c r="O121" s="8" t="s">
        <v>977</v>
      </c>
      <c r="P121" s="8" t="s">
        <v>978</v>
      </c>
      <c r="Q121" s="8" t="s">
        <v>979</v>
      </c>
      <c r="R121" s="8" t="s">
        <v>980</v>
      </c>
      <c r="S121" s="8" t="s">
        <v>981</v>
      </c>
      <c r="T121" s="8">
        <v>23.092023999999999</v>
      </c>
      <c r="U121" s="8" t="s">
        <v>46</v>
      </c>
      <c r="V121" s="8">
        <v>0</v>
      </c>
      <c r="W121" s="9" t="s">
        <v>982</v>
      </c>
      <c r="X121" s="8">
        <v>9344</v>
      </c>
      <c r="Y121" s="8" t="s">
        <v>48</v>
      </c>
      <c r="Z121" s="8">
        <v>56249</v>
      </c>
      <c r="AA121" s="8" t="s">
        <v>343</v>
      </c>
      <c r="AB121" s="8" t="s">
        <v>70</v>
      </c>
      <c r="AC121" s="8">
        <v>56249</v>
      </c>
      <c r="AD121" s="8" t="s">
        <v>343</v>
      </c>
      <c r="AE121" s="8" t="s">
        <v>158</v>
      </c>
      <c r="AF121" s="8"/>
      <c r="AG121" s="11" t="str">
        <f t="shared" si="2"/>
        <v>Ghoghavadar RoadJay Mamra FactoryGondalGondal</v>
      </c>
      <c r="AI121" s="11" t="str">
        <f>VLOOKUP(A121,[2]Sheet1!$D:$F,3,0)</f>
        <v>Ferus Energies Co</v>
      </c>
      <c r="AJ121" s="8">
        <f>VLOOKUP(A121,'[3]Final summary'!$E:$AH,29,0)</f>
        <v>1000</v>
      </c>
      <c r="AK121" s="8"/>
    </row>
    <row r="122" spans="1:37" s="11" customFormat="1" ht="28.5" customHeight="1" x14ac:dyDescent="0.2">
      <c r="A122" s="8" t="s">
        <v>983</v>
      </c>
      <c r="B122" s="7">
        <v>121</v>
      </c>
      <c r="C122" s="8" t="s">
        <v>984</v>
      </c>
      <c r="D122" s="8" t="s">
        <v>343</v>
      </c>
      <c r="E122" s="8" t="s">
        <v>985</v>
      </c>
      <c r="F122" s="8" t="s">
        <v>90</v>
      </c>
      <c r="G122" s="8" t="s">
        <v>986</v>
      </c>
      <c r="H122" s="8" t="s">
        <v>987</v>
      </c>
      <c r="I122" s="8" t="s">
        <v>988</v>
      </c>
      <c r="J122" s="8" t="s">
        <v>643</v>
      </c>
      <c r="K122" s="8">
        <v>380015</v>
      </c>
      <c r="L122" s="8" t="s">
        <v>42</v>
      </c>
      <c r="M122" s="8">
        <v>8128658620</v>
      </c>
      <c r="N122" s="8">
        <v>8128658620</v>
      </c>
      <c r="O122" s="8" t="s">
        <v>989</v>
      </c>
      <c r="P122" s="8" t="s">
        <v>990</v>
      </c>
      <c r="Q122" s="8" t="s">
        <v>991</v>
      </c>
      <c r="R122" s="8" t="s">
        <v>992</v>
      </c>
      <c r="S122" s="8" t="s">
        <v>993</v>
      </c>
      <c r="T122" s="8" t="s">
        <v>994</v>
      </c>
      <c r="U122" s="8" t="s">
        <v>78</v>
      </c>
      <c r="V122" s="8" t="s">
        <v>995</v>
      </c>
      <c r="W122" s="9" t="s">
        <v>996</v>
      </c>
      <c r="X122" s="8">
        <v>9087</v>
      </c>
      <c r="Y122" s="8" t="s">
        <v>48</v>
      </c>
      <c r="Z122" s="12" t="s">
        <v>95</v>
      </c>
      <c r="AA122" s="8"/>
      <c r="AB122" s="8" t="s">
        <v>70</v>
      </c>
      <c r="AC122" s="8">
        <v>56258</v>
      </c>
      <c r="AD122" s="8" t="s">
        <v>343</v>
      </c>
      <c r="AE122" s="8" t="s">
        <v>149</v>
      </c>
      <c r="AF122" s="8"/>
      <c r="AG122" s="11" t="str">
        <f t="shared" si="2"/>
        <v>F-U-1 Om Shailabh Complex Opp. Sanjivani Hospital Near Ahmedabad Mall, Vastrapur LakeVastrapurAHMEDABAD</v>
      </c>
      <c r="AI122" s="11" t="str">
        <f>VLOOKUP(A122,[2]Sheet1!$D:$F,3,0)</f>
        <v>Surya Solar And Waters</v>
      </c>
      <c r="AJ122" s="8">
        <f>VLOOKUP(A122,'[3]Final summary'!$E:$AH,29,0)</f>
        <v>1500</v>
      </c>
      <c r="AK122" s="8"/>
    </row>
    <row r="123" spans="1:37" s="11" customFormat="1" ht="36" customHeight="1" x14ac:dyDescent="0.2">
      <c r="A123" s="8" t="s">
        <v>997</v>
      </c>
      <c r="B123" s="8">
        <v>122</v>
      </c>
      <c r="C123" s="8" t="s">
        <v>998</v>
      </c>
      <c r="D123" s="8" t="s">
        <v>343</v>
      </c>
      <c r="E123" s="8" t="s">
        <v>999</v>
      </c>
      <c r="F123" s="8" t="s">
        <v>64</v>
      </c>
      <c r="G123" s="8" t="s">
        <v>1000</v>
      </c>
      <c r="H123" s="8" t="s">
        <v>1001</v>
      </c>
      <c r="I123" s="8" t="s">
        <v>920</v>
      </c>
      <c r="J123" s="8" t="s">
        <v>643</v>
      </c>
      <c r="K123" s="8">
        <v>380015</v>
      </c>
      <c r="L123" s="8" t="s">
        <v>42</v>
      </c>
      <c r="M123" s="8" t="s">
        <v>1002</v>
      </c>
      <c r="N123" s="8" t="s">
        <v>1002</v>
      </c>
      <c r="O123" s="8" t="s">
        <v>1003</v>
      </c>
      <c r="P123" s="8" t="s">
        <v>1004</v>
      </c>
      <c r="Q123" s="8" t="s">
        <v>1005</v>
      </c>
      <c r="R123" s="8" t="s">
        <v>1006</v>
      </c>
      <c r="S123" s="8" t="s">
        <v>1007</v>
      </c>
      <c r="T123" s="8" t="s">
        <v>1008</v>
      </c>
      <c r="U123" s="8" t="s">
        <v>78</v>
      </c>
      <c r="V123" s="8" t="s">
        <v>1009</v>
      </c>
      <c r="W123" s="9" t="s">
        <v>1010</v>
      </c>
      <c r="X123" s="8">
        <v>9099</v>
      </c>
      <c r="Y123" s="8" t="s">
        <v>48</v>
      </c>
      <c r="Z123" s="12" t="s">
        <v>95</v>
      </c>
      <c r="AA123" s="8"/>
      <c r="AB123" s="8" t="s">
        <v>70</v>
      </c>
      <c r="AC123" s="8">
        <v>56254</v>
      </c>
      <c r="AD123" s="8" t="s">
        <v>343</v>
      </c>
      <c r="AE123" s="8" t="s">
        <v>149</v>
      </c>
      <c r="AF123" s="8"/>
      <c r="AG123" s="11" t="str">
        <f t="shared" si="2"/>
        <v>B/1 901-906 9th floor Palladium Behind Divya Bhaskar Press Corporate Road Makarba AhmedabadAHMEDABAD</v>
      </c>
      <c r="AI123" s="11" t="str">
        <f>VLOOKUP(A123,[2]Sheet1!$D:$F,3,0)</f>
        <v>U R Energy (India) Pvt. Ltd.</v>
      </c>
      <c r="AJ123" s="8">
        <f>VLOOKUP(A123,'[3]Final summary'!$E:$AH,29,0)</f>
        <v>18000</v>
      </c>
      <c r="AK123" s="8"/>
    </row>
    <row r="124" spans="1:37" s="11" customFormat="1" ht="28.5" customHeight="1" x14ac:dyDescent="0.2">
      <c r="A124" s="8" t="s">
        <v>1011</v>
      </c>
      <c r="B124" s="7">
        <v>123</v>
      </c>
      <c r="C124" s="8" t="s">
        <v>1012</v>
      </c>
      <c r="D124" s="8" t="s">
        <v>343</v>
      </c>
      <c r="E124" s="8" t="s">
        <v>1013</v>
      </c>
      <c r="F124" s="8" t="s">
        <v>220</v>
      </c>
      <c r="G124" s="8" t="s">
        <v>1014</v>
      </c>
      <c r="H124" s="8" t="s">
        <v>1015</v>
      </c>
      <c r="I124" s="8" t="s">
        <v>1016</v>
      </c>
      <c r="J124" s="8" t="s">
        <v>1017</v>
      </c>
      <c r="K124" s="8">
        <v>363621</v>
      </c>
      <c r="L124" s="8" t="s">
        <v>42</v>
      </c>
      <c r="M124" s="8">
        <v>9104591041</v>
      </c>
      <c r="N124" s="8">
        <v>9979873994</v>
      </c>
      <c r="O124" s="8" t="s">
        <v>1018</v>
      </c>
      <c r="P124" s="8" t="s">
        <v>1019</v>
      </c>
      <c r="Q124" s="8" t="s">
        <v>1020</v>
      </c>
      <c r="R124" s="8" t="s">
        <v>1021</v>
      </c>
      <c r="S124" s="8" t="s">
        <v>1022</v>
      </c>
      <c r="T124" s="8" t="s">
        <v>529</v>
      </c>
      <c r="U124" s="8" t="s">
        <v>78</v>
      </c>
      <c r="V124" s="8" t="s">
        <v>1023</v>
      </c>
      <c r="W124" s="9" t="s">
        <v>1024</v>
      </c>
      <c r="X124" s="8">
        <v>9062</v>
      </c>
      <c r="Y124" s="8" t="s">
        <v>48</v>
      </c>
      <c r="Z124" s="12" t="s">
        <v>95</v>
      </c>
      <c r="AA124" s="8"/>
      <c r="AB124" s="8" t="s">
        <v>70</v>
      </c>
      <c r="AC124" s="8">
        <v>56227</v>
      </c>
      <c r="AD124" s="8" t="s">
        <v>343</v>
      </c>
      <c r="AE124" s="8" t="s">
        <v>149</v>
      </c>
      <c r="AF124" s="8"/>
      <c r="AG124" s="11" t="str">
        <f t="shared" si="2"/>
        <v>SURVEY No.154 1 AND 2 N.H. No. 27 OPP. RANGPAR BUS STOP VILLAGE JALIDA 363621 Tal. WANKANER Dist. MORBIMORBI</v>
      </c>
      <c r="AI124" s="11" t="str">
        <f>VLOOKUP(A124,[2]Sheet1!$D:$F,3,0)</f>
        <v>Redren Energy Private Limited</v>
      </c>
      <c r="AJ124" s="8">
        <f>VLOOKUP(A124,'[3]Final summary'!$E:$AH,29,0)</f>
        <v>500</v>
      </c>
      <c r="AK124" s="8"/>
    </row>
    <row r="125" spans="1:37" s="11" customFormat="1" ht="28.5" customHeight="1" x14ac:dyDescent="0.2">
      <c r="A125" s="8" t="s">
        <v>1025</v>
      </c>
      <c r="B125" s="8">
        <v>124</v>
      </c>
      <c r="C125" s="8" t="s">
        <v>1026</v>
      </c>
      <c r="D125" s="8" t="s">
        <v>343</v>
      </c>
      <c r="E125" s="8" t="s">
        <v>1027</v>
      </c>
      <c r="F125" s="8" t="s">
        <v>64</v>
      </c>
      <c r="G125" s="8" t="s">
        <v>1028</v>
      </c>
      <c r="H125" s="8" t="s">
        <v>1029</v>
      </c>
      <c r="I125" s="8" t="s">
        <v>1030</v>
      </c>
      <c r="J125" s="8" t="s">
        <v>1031</v>
      </c>
      <c r="K125" s="8">
        <v>361210</v>
      </c>
      <c r="L125" s="8" t="s">
        <v>42</v>
      </c>
      <c r="M125" s="8">
        <v>9909333520</v>
      </c>
      <c r="N125" s="8">
        <v>9909333520</v>
      </c>
      <c r="O125" s="8" t="s">
        <v>1032</v>
      </c>
      <c r="P125" s="8"/>
      <c r="Q125" s="8" t="s">
        <v>1033</v>
      </c>
      <c r="R125" s="8" t="s">
        <v>1034</v>
      </c>
      <c r="S125" s="8" t="s">
        <v>1035</v>
      </c>
      <c r="T125" s="8" t="s">
        <v>1036</v>
      </c>
      <c r="U125" s="8" t="s">
        <v>46</v>
      </c>
      <c r="V125" s="8" t="s">
        <v>1037</v>
      </c>
      <c r="W125" s="9" t="s">
        <v>1038</v>
      </c>
      <c r="X125" s="8">
        <v>9141</v>
      </c>
      <c r="Y125" s="8" t="s">
        <v>48</v>
      </c>
      <c r="Z125" s="12" t="s">
        <v>95</v>
      </c>
      <c r="AA125" s="8"/>
      <c r="AB125" s="8" t="s">
        <v>70</v>
      </c>
      <c r="AC125" s="17">
        <v>56230</v>
      </c>
      <c r="AD125" s="8" t="s">
        <v>343</v>
      </c>
      <c r="AE125" s="8" t="s">
        <v>158</v>
      </c>
      <c r="AF125" s="8"/>
      <c r="AG125" s="11" t="str">
        <f t="shared" si="2"/>
        <v>JODIYA GATE ,KUMBHAR STREETDHROL JamnagarDHROL</v>
      </c>
      <c r="AI125" s="11" t="str">
        <f>VLOOKUP(A125,[2]Sheet1!$D:$F,3,0)</f>
        <v>Arihaasolar Private Limited</v>
      </c>
      <c r="AJ125" s="8">
        <f>VLOOKUP(A125,'[3]Final summary'!$E:$AH,29,0)</f>
        <v>1000</v>
      </c>
      <c r="AK125" s="8"/>
    </row>
    <row r="126" spans="1:37" s="11" customFormat="1" ht="28.5" customHeight="1" x14ac:dyDescent="0.2">
      <c r="A126" s="8" t="s">
        <v>1039</v>
      </c>
      <c r="B126" s="7">
        <v>125</v>
      </c>
      <c r="C126" s="8" t="s">
        <v>1040</v>
      </c>
      <c r="D126" s="8" t="s">
        <v>343</v>
      </c>
      <c r="E126" s="8" t="s">
        <v>1041</v>
      </c>
      <c r="F126" s="8" t="s">
        <v>73</v>
      </c>
      <c r="G126" s="8" t="s">
        <v>1042</v>
      </c>
      <c r="H126" s="8" t="s">
        <v>1043</v>
      </c>
      <c r="I126" s="8" t="s">
        <v>1044</v>
      </c>
      <c r="J126" s="8" t="s">
        <v>671</v>
      </c>
      <c r="K126" s="8">
        <v>390023</v>
      </c>
      <c r="L126" s="8" t="s">
        <v>42</v>
      </c>
      <c r="M126" s="8" t="s">
        <v>1045</v>
      </c>
      <c r="N126" s="8" t="s">
        <v>1045</v>
      </c>
      <c r="O126" s="8" t="s">
        <v>1046</v>
      </c>
      <c r="P126" s="8" t="s">
        <v>1047</v>
      </c>
      <c r="Q126" s="8" t="s">
        <v>1048</v>
      </c>
      <c r="R126" s="8" t="s">
        <v>1049</v>
      </c>
      <c r="S126" s="8" t="s">
        <v>1050</v>
      </c>
      <c r="T126" s="8" t="s">
        <v>718</v>
      </c>
      <c r="U126" s="8" t="s">
        <v>78</v>
      </c>
      <c r="V126" s="8" t="s">
        <v>1051</v>
      </c>
      <c r="W126" s="9" t="s">
        <v>1052</v>
      </c>
      <c r="X126" s="8">
        <v>9064</v>
      </c>
      <c r="Y126" s="8" t="s">
        <v>48</v>
      </c>
      <c r="Z126" s="12" t="s">
        <v>95</v>
      </c>
      <c r="AA126" s="8"/>
      <c r="AB126" s="8" t="s">
        <v>70</v>
      </c>
      <c r="AC126" s="17">
        <v>56266</v>
      </c>
      <c r="AD126" s="8" t="s">
        <v>343</v>
      </c>
      <c r="AE126" s="8" t="s">
        <v>149</v>
      </c>
      <c r="AF126" s="8"/>
      <c r="AG126" s="11" t="str">
        <f t="shared" si="2"/>
        <v>22 AKASHDEEP SOCIETY HIGHTENSION ROAD SUBHANPURA VADODARA 390023VADODARA</v>
      </c>
      <c r="AI126" s="11" t="str">
        <f>VLOOKUP(A126,[2]Sheet1!$D:$F,3,0)</f>
        <v>Meera Sun Energies</v>
      </c>
      <c r="AJ126" s="8">
        <f>VLOOKUP(A126,'[3]Final summary'!$E:$AH,29,0)</f>
        <v>1500</v>
      </c>
      <c r="AK126" s="8"/>
    </row>
    <row r="127" spans="1:37" s="11" customFormat="1" ht="28.5" customHeight="1" x14ac:dyDescent="0.2">
      <c r="A127" s="8" t="s">
        <v>1053</v>
      </c>
      <c r="B127" s="8">
        <v>126</v>
      </c>
      <c r="C127" s="8" t="s">
        <v>1054</v>
      </c>
      <c r="D127" s="8" t="s">
        <v>343</v>
      </c>
      <c r="E127" s="8" t="s">
        <v>1055</v>
      </c>
      <c r="F127" s="8" t="s">
        <v>73</v>
      </c>
      <c r="G127" s="8" t="s">
        <v>1056</v>
      </c>
      <c r="H127" s="8" t="s">
        <v>742</v>
      </c>
      <c r="I127" s="8" t="s">
        <v>742</v>
      </c>
      <c r="J127" s="8" t="s">
        <v>643</v>
      </c>
      <c r="K127" s="8">
        <v>382415</v>
      </c>
      <c r="L127" s="8" t="s">
        <v>42</v>
      </c>
      <c r="M127" s="8" t="s">
        <v>1057</v>
      </c>
      <c r="N127" s="8" t="s">
        <v>1057</v>
      </c>
      <c r="O127" s="8" t="s">
        <v>1058</v>
      </c>
      <c r="P127" s="8" t="s">
        <v>1059</v>
      </c>
      <c r="Q127" s="8" t="s">
        <v>1060</v>
      </c>
      <c r="R127" s="8" t="s">
        <v>1061</v>
      </c>
      <c r="S127" s="8" t="s">
        <v>1062</v>
      </c>
      <c r="T127" s="8" t="s">
        <v>128</v>
      </c>
      <c r="U127" s="8" t="s">
        <v>46</v>
      </c>
      <c r="V127" s="8" t="s">
        <v>1063</v>
      </c>
      <c r="W127" s="9" t="s">
        <v>1064</v>
      </c>
      <c r="X127" s="8">
        <v>9385</v>
      </c>
      <c r="Y127" s="8" t="s">
        <v>706</v>
      </c>
      <c r="Z127" s="12" t="s">
        <v>95</v>
      </c>
      <c r="AA127" s="8"/>
      <c r="AB127" s="8" t="s">
        <v>70</v>
      </c>
      <c r="AC127" s="17">
        <v>56265</v>
      </c>
      <c r="AD127" s="8" t="s">
        <v>343</v>
      </c>
      <c r="AE127" s="8" t="s">
        <v>158</v>
      </c>
      <c r="AF127" s="8"/>
      <c r="AG127" s="11" t="str">
        <f t="shared" si="2"/>
        <v>233,Abhishree Industrial Estate Odhav,AhmedabadAhmedabadAHMEDABAD</v>
      </c>
      <c r="AI127" s="11" t="str">
        <f>VLOOKUP(A127,[2]Sheet1!$D:$F,3,0)</f>
        <v>Shine Solar</v>
      </c>
      <c r="AJ127" s="8">
        <f>VLOOKUP(A127,'[3]Final summary'!$E:$AH,29,0)</f>
        <v>1500</v>
      </c>
      <c r="AK127" s="8"/>
    </row>
    <row r="128" spans="1:37" s="11" customFormat="1" ht="28.5" customHeight="1" x14ac:dyDescent="0.2">
      <c r="A128" s="8" t="s">
        <v>1065</v>
      </c>
      <c r="B128" s="7">
        <v>127</v>
      </c>
      <c r="C128" s="8" t="s">
        <v>1066</v>
      </c>
      <c r="D128" s="8" t="s">
        <v>343</v>
      </c>
      <c r="E128" s="8" t="s">
        <v>1067</v>
      </c>
      <c r="F128" s="8" t="s">
        <v>73</v>
      </c>
      <c r="G128" s="8" t="s">
        <v>1068</v>
      </c>
      <c r="H128" s="8" t="s">
        <v>1069</v>
      </c>
      <c r="I128" s="8" t="s">
        <v>1070</v>
      </c>
      <c r="J128" s="8" t="s">
        <v>643</v>
      </c>
      <c r="K128" s="8">
        <v>380061</v>
      </c>
      <c r="L128" s="8" t="s">
        <v>42</v>
      </c>
      <c r="M128" s="8" t="s">
        <v>1071</v>
      </c>
      <c r="N128" s="8" t="s">
        <v>1071</v>
      </c>
      <c r="O128" s="8" t="s">
        <v>1072</v>
      </c>
      <c r="P128" s="8"/>
      <c r="Q128" s="8" t="s">
        <v>1073</v>
      </c>
      <c r="R128" s="8" t="s">
        <v>1074</v>
      </c>
      <c r="S128" s="8" t="s">
        <v>1075</v>
      </c>
      <c r="T128" s="8" t="s">
        <v>1076</v>
      </c>
      <c r="U128" s="8" t="s">
        <v>46</v>
      </c>
      <c r="V128" s="8" t="s">
        <v>1077</v>
      </c>
      <c r="W128" s="9" t="s">
        <v>1078</v>
      </c>
      <c r="X128" s="8">
        <v>9413</v>
      </c>
      <c r="Y128" s="8" t="s">
        <v>48</v>
      </c>
      <c r="Z128" s="12" t="s">
        <v>95</v>
      </c>
      <c r="AA128" s="8"/>
      <c r="AB128" s="8" t="s">
        <v>70</v>
      </c>
      <c r="AC128" s="8">
        <v>56262</v>
      </c>
      <c r="AD128" s="8" t="s">
        <v>343</v>
      </c>
      <c r="AE128" s="8" t="s">
        <v>158</v>
      </c>
      <c r="AF128" s="8"/>
      <c r="AG128" s="11" t="str">
        <f t="shared" si="2"/>
        <v>C/139C P COLONY VIBHAG 2OPP.SAUNDARYA APPTBHUYANGDEV CHAR RASTAGHATLODIAAHMEDABAD-380061AHMEDABAD</v>
      </c>
      <c r="AI128" s="11" t="str">
        <f>VLOOKUP(A128,[2]Sheet1!$D:$F,3,0)</f>
        <v>Solar Edge</v>
      </c>
      <c r="AJ128" s="8">
        <f>VLOOKUP(A128,'[3]Final summary'!$E:$AH,29,0)</f>
        <v>1000</v>
      </c>
      <c r="AK128" s="8"/>
    </row>
    <row r="129" spans="1:37" s="11" customFormat="1" ht="28.5" customHeight="1" x14ac:dyDescent="0.2">
      <c r="A129" s="8" t="s">
        <v>1079</v>
      </c>
      <c r="B129" s="8">
        <v>128</v>
      </c>
      <c r="C129" s="8" t="s">
        <v>1080</v>
      </c>
      <c r="D129" s="8" t="s">
        <v>343</v>
      </c>
      <c r="E129" s="8" t="s">
        <v>1081</v>
      </c>
      <c r="F129" s="8" t="s">
        <v>73</v>
      </c>
      <c r="G129" s="8" t="s">
        <v>1082</v>
      </c>
      <c r="H129" s="8" t="s">
        <v>1083</v>
      </c>
      <c r="I129" s="8" t="s">
        <v>1084</v>
      </c>
      <c r="J129" s="8" t="s">
        <v>1085</v>
      </c>
      <c r="K129" s="8">
        <v>387001</v>
      </c>
      <c r="L129" s="8" t="s">
        <v>42</v>
      </c>
      <c r="M129" s="8">
        <v>9099094027</v>
      </c>
      <c r="N129" s="8">
        <v>9099094027</v>
      </c>
      <c r="O129" s="8" t="s">
        <v>1086</v>
      </c>
      <c r="P129" s="8"/>
      <c r="Q129" s="8" t="s">
        <v>1087</v>
      </c>
      <c r="R129" s="8" t="s">
        <v>1088</v>
      </c>
      <c r="S129" s="8" t="s">
        <v>1089</v>
      </c>
      <c r="T129" s="8" t="s">
        <v>1090</v>
      </c>
      <c r="U129" s="8" t="s">
        <v>78</v>
      </c>
      <c r="V129" s="8" t="s">
        <v>1091</v>
      </c>
      <c r="W129" s="9" t="s">
        <v>1092</v>
      </c>
      <c r="X129" s="8">
        <v>9098</v>
      </c>
      <c r="Y129" s="8" t="s">
        <v>48</v>
      </c>
      <c r="Z129" s="12" t="s">
        <v>95</v>
      </c>
      <c r="AA129" s="8"/>
      <c r="AB129" s="8" t="s">
        <v>70</v>
      </c>
      <c r="AC129" s="17">
        <v>56263</v>
      </c>
      <c r="AD129" s="8" t="s">
        <v>343</v>
      </c>
      <c r="AE129" s="8" t="s">
        <v>149</v>
      </c>
      <c r="AF129" s="8"/>
      <c r="AG129" s="11" t="str">
        <f t="shared" si="2"/>
        <v>104/First Floor Opp. DMART Mall Uttarsanda Road  NAdiad NAdiadNAdiad</v>
      </c>
      <c r="AI129" s="11" t="str">
        <f>VLOOKUP(A129,[2]Sheet1!$D:$F,3,0)</f>
        <v>Unity Energy Solution</v>
      </c>
      <c r="AJ129" s="8">
        <f>VLOOKUP(A129,'[3]Final summary'!$E:$AH,29,0)</f>
        <v>2000</v>
      </c>
      <c r="AK129" s="8"/>
    </row>
    <row r="130" spans="1:37" s="11" customFormat="1" ht="28.5" customHeight="1" x14ac:dyDescent="0.2">
      <c r="A130" s="8" t="s">
        <v>1093</v>
      </c>
      <c r="B130" s="7">
        <v>129</v>
      </c>
      <c r="C130" s="8" t="s">
        <v>1094</v>
      </c>
      <c r="D130" s="8" t="s">
        <v>343</v>
      </c>
      <c r="E130" s="8" t="s">
        <v>1095</v>
      </c>
      <c r="F130" s="8" t="s">
        <v>653</v>
      </c>
      <c r="G130" s="8" t="s">
        <v>1096</v>
      </c>
      <c r="H130" s="8" t="s">
        <v>1097</v>
      </c>
      <c r="I130" s="8" t="s">
        <v>754</v>
      </c>
      <c r="J130" s="8" t="s">
        <v>671</v>
      </c>
      <c r="K130" s="8">
        <v>390024</v>
      </c>
      <c r="L130" s="8" t="s">
        <v>42</v>
      </c>
      <c r="M130" s="8">
        <v>9909284285</v>
      </c>
      <c r="N130" s="8">
        <v>9909284285</v>
      </c>
      <c r="O130" s="8" t="s">
        <v>1098</v>
      </c>
      <c r="P130" s="8" t="s">
        <v>1099</v>
      </c>
      <c r="Q130" s="8" t="s">
        <v>1100</v>
      </c>
      <c r="R130" s="8" t="s">
        <v>1101</v>
      </c>
      <c r="S130" s="8" t="s">
        <v>1102</v>
      </c>
      <c r="T130" s="8" t="s">
        <v>128</v>
      </c>
      <c r="U130" s="8" t="s">
        <v>46</v>
      </c>
      <c r="V130" s="8" t="s">
        <v>1103</v>
      </c>
      <c r="W130" s="9" t="s">
        <v>1104</v>
      </c>
      <c r="X130" s="8">
        <v>9462</v>
      </c>
      <c r="Y130" s="8" t="s">
        <v>48</v>
      </c>
      <c r="Z130" s="12" t="s">
        <v>95</v>
      </c>
      <c r="AA130" s="8"/>
      <c r="AB130" s="8" t="s">
        <v>49</v>
      </c>
      <c r="AC130" s="8" t="s">
        <v>50</v>
      </c>
      <c r="AD130" s="8" t="s">
        <v>389</v>
      </c>
      <c r="AE130" s="8" t="s">
        <v>158</v>
      </c>
      <c r="AF130" s="8"/>
      <c r="AG130" s="11" t="str">
        <f t="shared" si="2"/>
        <v>GF-3ASHRAY COMPLEXNR. MEHSANANAGAR NIZAMPURA VADODARA-390024VADODARA</v>
      </c>
      <c r="AI130" s="11" t="str">
        <f>VLOOKUP(A130,[2]Sheet1!$D:$F,3,0)</f>
        <v>Touchcore Consultancy</v>
      </c>
      <c r="AJ130" s="8">
        <f>VLOOKUP(A130,'[3]Final summary'!$E:$AH,29,0)</f>
        <v>500</v>
      </c>
      <c r="AK130" s="8"/>
    </row>
    <row r="131" spans="1:37" s="11" customFormat="1" ht="28.5" customHeight="1" x14ac:dyDescent="0.2">
      <c r="A131" s="8" t="s">
        <v>1105</v>
      </c>
      <c r="B131" s="8">
        <v>130</v>
      </c>
      <c r="C131" s="8" t="s">
        <v>1106</v>
      </c>
      <c r="D131" s="8" t="s">
        <v>343</v>
      </c>
      <c r="E131" s="8" t="s">
        <v>1107</v>
      </c>
      <c r="F131" s="8" t="s">
        <v>73</v>
      </c>
      <c r="G131" s="8" t="s">
        <v>1108</v>
      </c>
      <c r="H131" s="8" t="s">
        <v>1109</v>
      </c>
      <c r="I131" s="8" t="s">
        <v>798</v>
      </c>
      <c r="J131" s="8" t="s">
        <v>671</v>
      </c>
      <c r="K131" s="8">
        <v>390007</v>
      </c>
      <c r="L131" s="8" t="s">
        <v>42</v>
      </c>
      <c r="M131" s="8" t="s">
        <v>1110</v>
      </c>
      <c r="N131" s="8" t="s">
        <v>1110</v>
      </c>
      <c r="O131" s="8" t="s">
        <v>1111</v>
      </c>
      <c r="P131" s="8"/>
      <c r="Q131" s="8" t="s">
        <v>1112</v>
      </c>
      <c r="R131" s="8" t="s">
        <v>1113</v>
      </c>
      <c r="S131" s="8" t="s">
        <v>1114</v>
      </c>
      <c r="T131" s="8" t="s">
        <v>376</v>
      </c>
      <c r="U131" s="8" t="s">
        <v>46</v>
      </c>
      <c r="V131" s="8" t="s">
        <v>1115</v>
      </c>
      <c r="W131" s="9" t="s">
        <v>1116</v>
      </c>
      <c r="X131" s="8">
        <v>9466</v>
      </c>
      <c r="Y131" s="8" t="s">
        <v>48</v>
      </c>
      <c r="Z131" s="12" t="s">
        <v>95</v>
      </c>
      <c r="AA131" s="8"/>
      <c r="AB131" s="8" t="s">
        <v>70</v>
      </c>
      <c r="AC131" s="8">
        <v>56271</v>
      </c>
      <c r="AD131" s="8" t="s">
        <v>343</v>
      </c>
      <c r="AE131" s="8" t="s">
        <v>158</v>
      </c>
      <c r="AF131" s="8"/>
      <c r="AG131" s="11" t="str">
        <f t="shared" ref="AG131:AG194" si="5">G131&amp;H131&amp;I131&amp; J131</f>
        <v>519 LALITA TOWER DINESH MILL ROAD B/H RAILWAY STATION VADODARAVADODARA</v>
      </c>
      <c r="AI131" s="11" t="str">
        <f>VLOOKUP(A131,[2]Sheet1!$D:$F,3,0)</f>
        <v>Umiya Enterprises</v>
      </c>
      <c r="AJ131" s="8">
        <f>VLOOKUP(A131,'[3]Final summary'!$E:$AH,29,0)</f>
        <v>450</v>
      </c>
      <c r="AK131" s="8"/>
    </row>
    <row r="132" spans="1:37" s="11" customFormat="1" ht="28.5" customHeight="1" x14ac:dyDescent="0.2">
      <c r="A132" s="8" t="s">
        <v>1117</v>
      </c>
      <c r="B132" s="7">
        <v>131</v>
      </c>
      <c r="C132" s="8" t="s">
        <v>1118</v>
      </c>
      <c r="D132" s="8" t="s">
        <v>343</v>
      </c>
      <c r="E132" s="8" t="s">
        <v>1119</v>
      </c>
      <c r="F132" s="8" t="s">
        <v>90</v>
      </c>
      <c r="G132" s="8" t="s">
        <v>1120</v>
      </c>
      <c r="H132" s="8" t="s">
        <v>1121</v>
      </c>
      <c r="I132" s="8" t="s">
        <v>1122</v>
      </c>
      <c r="J132" s="8" t="s">
        <v>1123</v>
      </c>
      <c r="K132" s="8">
        <v>364710</v>
      </c>
      <c r="L132" s="8" t="s">
        <v>42</v>
      </c>
      <c r="M132" s="8" t="s">
        <v>1124</v>
      </c>
      <c r="N132" s="8" t="s">
        <v>1124</v>
      </c>
      <c r="O132" s="8" t="s">
        <v>1125</v>
      </c>
      <c r="P132" s="8" t="s">
        <v>1126</v>
      </c>
      <c r="Q132" s="8" t="s">
        <v>1127</v>
      </c>
      <c r="R132" s="8" t="s">
        <v>1128</v>
      </c>
      <c r="S132" s="8" t="s">
        <v>1129</v>
      </c>
      <c r="T132" s="8" t="s">
        <v>145</v>
      </c>
      <c r="U132" s="8" t="s">
        <v>78</v>
      </c>
      <c r="V132" s="8" t="s">
        <v>1130</v>
      </c>
      <c r="W132" s="9" t="s">
        <v>1131</v>
      </c>
      <c r="X132" s="8">
        <v>9005</v>
      </c>
      <c r="Y132" s="8" t="s">
        <v>48</v>
      </c>
      <c r="Z132" s="12" t="s">
        <v>95</v>
      </c>
      <c r="AA132" s="8"/>
      <c r="AB132" s="8" t="s">
        <v>49</v>
      </c>
      <c r="AC132" s="8" t="s">
        <v>50</v>
      </c>
      <c r="AD132" s="8" t="s">
        <v>1132</v>
      </c>
      <c r="AE132" s="8" t="s">
        <v>149</v>
      </c>
      <c r="AF132" s="8"/>
      <c r="AG132" s="11" t="str">
        <f t="shared" si="5"/>
        <v>132, 133- Ratnadeep Complex Diamond Market Aveda Gate Botad – 364 710BOTAD</v>
      </c>
      <c r="AI132" s="11" t="str">
        <f>VLOOKUP(A132,[2]Sheet1!$D:$F,3,0)</f>
        <v>Green Earth Solar</v>
      </c>
      <c r="AJ132" s="8">
        <f>VLOOKUP(A132,'[3]Final summary'!$E:$AH,29,0)</f>
        <v>3000</v>
      </c>
      <c r="AK132" s="8"/>
    </row>
    <row r="133" spans="1:37" s="11" customFormat="1" ht="28.5" customHeight="1" x14ac:dyDescent="0.2">
      <c r="A133" s="8" t="s">
        <v>1133</v>
      </c>
      <c r="B133" s="8">
        <v>132</v>
      </c>
      <c r="C133" s="8" t="s">
        <v>1134</v>
      </c>
      <c r="D133" s="8" t="s">
        <v>343</v>
      </c>
      <c r="E133" s="8" t="s">
        <v>1135</v>
      </c>
      <c r="F133" s="8" t="s">
        <v>90</v>
      </c>
      <c r="G133" s="8" t="s">
        <v>1136</v>
      </c>
      <c r="H133" s="8" t="s">
        <v>1137</v>
      </c>
      <c r="I133" s="8" t="s">
        <v>1138</v>
      </c>
      <c r="J133" s="8" t="s">
        <v>882</v>
      </c>
      <c r="K133" s="8">
        <v>360002</v>
      </c>
      <c r="L133" s="8" t="s">
        <v>42</v>
      </c>
      <c r="M133" s="8">
        <v>8160440990</v>
      </c>
      <c r="N133" s="8">
        <v>8160440990</v>
      </c>
      <c r="O133" s="8" t="s">
        <v>1139</v>
      </c>
      <c r="P133" s="14"/>
      <c r="Q133" s="8" t="s">
        <v>1140</v>
      </c>
      <c r="R133" s="8" t="s">
        <v>1141</v>
      </c>
      <c r="S133" s="8" t="s">
        <v>1142</v>
      </c>
      <c r="T133" s="8" t="s">
        <v>1143</v>
      </c>
      <c r="U133" s="8" t="s">
        <v>46</v>
      </c>
      <c r="V133" s="8">
        <v>0</v>
      </c>
      <c r="W133" s="9" t="s">
        <v>1144</v>
      </c>
      <c r="X133" s="8">
        <v>9207</v>
      </c>
      <c r="Y133" s="8" t="s">
        <v>48</v>
      </c>
      <c r="Z133" s="8">
        <v>56268</v>
      </c>
      <c r="AA133" s="8" t="s">
        <v>343</v>
      </c>
      <c r="AB133" s="8" t="s">
        <v>70</v>
      </c>
      <c r="AC133" s="8">
        <v>56268</v>
      </c>
      <c r="AD133" s="8" t="s">
        <v>343</v>
      </c>
      <c r="AE133" s="8" t="s">
        <v>158</v>
      </c>
      <c r="AF133" s="8"/>
      <c r="AG133" s="11" t="str">
        <f t="shared" si="5"/>
        <v>Plot No 24, Manda DungerShiv Shakti Ind. AreaStreet No 2 RajkotRAJKOT</v>
      </c>
      <c r="AI133" s="11" t="str">
        <f>VLOOKUP(A133,[2]Sheet1!$D:$F,3,0)</f>
        <v>Shree Gajanand Energies</v>
      </c>
      <c r="AJ133" s="8">
        <f>VLOOKUP(A133,'[3]Final summary'!$E:$AH,29,0)</f>
        <v>650</v>
      </c>
      <c r="AK133" s="8"/>
    </row>
    <row r="134" spans="1:37" s="11" customFormat="1" ht="28.5" customHeight="1" x14ac:dyDescent="0.2">
      <c r="A134" s="8" t="s">
        <v>1145</v>
      </c>
      <c r="B134" s="7">
        <v>133</v>
      </c>
      <c r="C134" s="8" t="s">
        <v>1146</v>
      </c>
      <c r="D134" s="8" t="s">
        <v>343</v>
      </c>
      <c r="E134" s="8" t="s">
        <v>1147</v>
      </c>
      <c r="F134" s="8" t="s">
        <v>90</v>
      </c>
      <c r="G134" s="8" t="s">
        <v>1148</v>
      </c>
      <c r="H134" s="8" t="s">
        <v>1149</v>
      </c>
      <c r="I134" s="8" t="s">
        <v>1150</v>
      </c>
      <c r="J134" s="8" t="s">
        <v>1151</v>
      </c>
      <c r="K134" s="8">
        <v>385330</v>
      </c>
      <c r="L134" s="8" t="s">
        <v>42</v>
      </c>
      <c r="M134" s="8">
        <v>7383932396</v>
      </c>
      <c r="N134" s="8">
        <v>7383932396</v>
      </c>
      <c r="O134" s="8" t="s">
        <v>1152</v>
      </c>
      <c r="P134" s="8"/>
      <c r="Q134" s="8" t="s">
        <v>1153</v>
      </c>
      <c r="R134" s="8" t="s">
        <v>1154</v>
      </c>
      <c r="S134" s="8" t="s">
        <v>1155</v>
      </c>
      <c r="T134" s="8" t="s">
        <v>267</v>
      </c>
      <c r="U134" s="8" t="s">
        <v>46</v>
      </c>
      <c r="V134" s="8" t="s">
        <v>1156</v>
      </c>
      <c r="W134" s="9" t="s">
        <v>1157</v>
      </c>
      <c r="X134" s="8">
        <v>9448</v>
      </c>
      <c r="Y134" s="8" t="s">
        <v>48</v>
      </c>
      <c r="Z134" s="12" t="s">
        <v>95</v>
      </c>
      <c r="AA134" s="8"/>
      <c r="AB134" s="8" t="s">
        <v>49</v>
      </c>
      <c r="AC134" s="8" t="s">
        <v>50</v>
      </c>
      <c r="AD134" s="8" t="s">
        <v>141</v>
      </c>
      <c r="AE134" s="8" t="s">
        <v>158</v>
      </c>
      <c r="AF134" s="8"/>
      <c r="AG134" s="11" t="str">
        <f t="shared" si="5"/>
        <v>GROUND FLOORSHOP NO.8LAXMIVISHNU COMPLEXHIGHWAY 2 ROADKOTDADEODAR-385330DIST-BANASKANTHADEODAR</v>
      </c>
      <c r="AI134" s="11" t="str">
        <f>VLOOKUP(A134,[2]Sheet1!$D:$F,3,0)</f>
        <v>Suntech Energy</v>
      </c>
      <c r="AJ134" s="8">
        <f>VLOOKUP(A134,'[3]Final summary'!$E:$AH,29,0)</f>
        <v>800</v>
      </c>
      <c r="AK134" s="8"/>
    </row>
    <row r="135" spans="1:37" s="11" customFormat="1" ht="28.5" customHeight="1" x14ac:dyDescent="0.2">
      <c r="A135" s="8" t="s">
        <v>1158</v>
      </c>
      <c r="B135" s="8">
        <v>134</v>
      </c>
      <c r="C135" s="8" t="s">
        <v>1159</v>
      </c>
      <c r="D135" s="8" t="s">
        <v>343</v>
      </c>
      <c r="E135" s="8" t="s">
        <v>1160</v>
      </c>
      <c r="F135" s="8" t="s">
        <v>90</v>
      </c>
      <c r="G135" s="8" t="s">
        <v>1161</v>
      </c>
      <c r="H135" s="8" t="s">
        <v>1162</v>
      </c>
      <c r="I135" s="8" t="s">
        <v>1163</v>
      </c>
      <c r="J135" s="8" t="s">
        <v>643</v>
      </c>
      <c r="K135" s="8">
        <v>380051</v>
      </c>
      <c r="L135" s="8" t="s">
        <v>42</v>
      </c>
      <c r="M135" s="8">
        <v>9662698656</v>
      </c>
      <c r="N135" s="8">
        <v>9662698656</v>
      </c>
      <c r="O135" s="8" t="s">
        <v>1164</v>
      </c>
      <c r="P135" s="8" t="s">
        <v>1165</v>
      </c>
      <c r="Q135" s="8" t="s">
        <v>1166</v>
      </c>
      <c r="R135" s="8" t="s">
        <v>1167</v>
      </c>
      <c r="S135" s="8" t="s">
        <v>1168</v>
      </c>
      <c r="T135" s="8" t="s">
        <v>1169</v>
      </c>
      <c r="U135" s="8" t="s">
        <v>78</v>
      </c>
      <c r="V135" s="8" t="s">
        <v>1170</v>
      </c>
      <c r="W135" s="9" t="s">
        <v>1171</v>
      </c>
      <c r="X135" s="8">
        <v>8979</v>
      </c>
      <c r="Y135" s="8" t="s">
        <v>48</v>
      </c>
      <c r="Z135" s="12" t="s">
        <v>95</v>
      </c>
      <c r="AA135" s="8"/>
      <c r="AB135" s="8" t="s">
        <v>49</v>
      </c>
      <c r="AC135" s="8" t="s">
        <v>1172</v>
      </c>
      <c r="AD135" s="8" t="s">
        <v>495</v>
      </c>
      <c r="AE135" s="8" t="s">
        <v>149</v>
      </c>
      <c r="AF135" s="8"/>
      <c r="AG135" s="11" t="str">
        <f t="shared" si="5"/>
        <v>41 MADHUMALTI CO.OP. SOC VEJALPUR AHMEDABAD GUJRAT-380051AHMEDABAD</v>
      </c>
      <c r="AI135" s="11" t="str">
        <f>VLOOKUP(A135,[2]Sheet1!$D:$F,3,0)</f>
        <v>Crystal Solar Energy</v>
      </c>
      <c r="AJ135" s="8">
        <f>VLOOKUP(A135,'[3]Final summary'!$E:$AH,29,0)</f>
        <v>2500</v>
      </c>
      <c r="AK135" s="8"/>
    </row>
    <row r="136" spans="1:37" s="11" customFormat="1" ht="28.5" customHeight="1" x14ac:dyDescent="0.2">
      <c r="A136" s="8" t="s">
        <v>1173</v>
      </c>
      <c r="B136" s="7">
        <v>135</v>
      </c>
      <c r="C136" s="8" t="s">
        <v>1174</v>
      </c>
      <c r="D136" s="8" t="s">
        <v>343</v>
      </c>
      <c r="E136" s="8" t="s">
        <v>1175</v>
      </c>
      <c r="F136" s="8" t="s">
        <v>73</v>
      </c>
      <c r="G136" s="8" t="s">
        <v>1176</v>
      </c>
      <c r="H136" s="8" t="s">
        <v>1177</v>
      </c>
      <c r="I136" s="8" t="s">
        <v>1178</v>
      </c>
      <c r="J136" s="8" t="s">
        <v>614</v>
      </c>
      <c r="K136" s="8">
        <v>395009</v>
      </c>
      <c r="L136" s="8" t="s">
        <v>42</v>
      </c>
      <c r="M136" s="8">
        <v>9909947641</v>
      </c>
      <c r="N136" s="8">
        <v>9909947641</v>
      </c>
      <c r="O136" s="8" t="s">
        <v>1179</v>
      </c>
      <c r="P136" s="8" t="s">
        <v>1180</v>
      </c>
      <c r="Q136" s="8" t="s">
        <v>1181</v>
      </c>
      <c r="R136" s="8" t="s">
        <v>1182</v>
      </c>
      <c r="S136" s="8" t="s">
        <v>1183</v>
      </c>
      <c r="T136" s="8" t="s">
        <v>1184</v>
      </c>
      <c r="U136" s="8" t="s">
        <v>46</v>
      </c>
      <c r="V136" s="8" t="s">
        <v>1185</v>
      </c>
      <c r="W136" s="9" t="s">
        <v>1186</v>
      </c>
      <c r="X136" s="8">
        <v>9309</v>
      </c>
      <c r="Y136" s="8" t="s">
        <v>48</v>
      </c>
      <c r="Z136" s="12" t="s">
        <v>95</v>
      </c>
      <c r="AA136" s="8"/>
      <c r="AB136" s="8" t="s">
        <v>70</v>
      </c>
      <c r="AC136" s="17">
        <v>56276</v>
      </c>
      <c r="AD136" s="8" t="s">
        <v>343</v>
      </c>
      <c r="AE136" s="8" t="s">
        <v>158</v>
      </c>
      <c r="AF136" s="8"/>
      <c r="AG136" s="11" t="str">
        <f t="shared" si="5"/>
        <v>172 Sai Ashish Society - 2 Tadwadi Rander Road Surat - 395009SURAT</v>
      </c>
      <c r="AI136" s="11" t="str">
        <f>VLOOKUP(A136,[2]Sheet1!$D:$F,3,0)</f>
        <v>Eco Energy</v>
      </c>
      <c r="AJ136" s="8">
        <f>VLOOKUP(A136,'[3]Final summary'!$E:$AH,29,0)</f>
        <v>600</v>
      </c>
      <c r="AK136" s="8"/>
    </row>
    <row r="137" spans="1:37" s="11" customFormat="1" ht="28.5" customHeight="1" x14ac:dyDescent="0.2">
      <c r="A137" s="8" t="s">
        <v>1187</v>
      </c>
      <c r="B137" s="8">
        <v>136</v>
      </c>
      <c r="C137" s="8" t="s">
        <v>1188</v>
      </c>
      <c r="D137" s="8" t="s">
        <v>343</v>
      </c>
      <c r="E137" s="8" t="s">
        <v>1189</v>
      </c>
      <c r="F137" s="8" t="s">
        <v>73</v>
      </c>
      <c r="G137" s="8" t="s">
        <v>1190</v>
      </c>
      <c r="H137" s="8" t="s">
        <v>1191</v>
      </c>
      <c r="I137" s="8" t="s">
        <v>1192</v>
      </c>
      <c r="J137" s="8" t="s">
        <v>614</v>
      </c>
      <c r="K137" s="8">
        <v>395006</v>
      </c>
      <c r="L137" s="8" t="s">
        <v>42</v>
      </c>
      <c r="M137" s="8">
        <v>7698386062</v>
      </c>
      <c r="N137" s="8">
        <v>8200709005</v>
      </c>
      <c r="O137" s="8" t="s">
        <v>1193</v>
      </c>
      <c r="P137" s="8" t="s">
        <v>1194</v>
      </c>
      <c r="Q137" s="8" t="s">
        <v>1195</v>
      </c>
      <c r="R137" s="8" t="s">
        <v>1196</v>
      </c>
      <c r="S137" s="8" t="s">
        <v>1197</v>
      </c>
      <c r="T137" s="8" t="s">
        <v>180</v>
      </c>
      <c r="U137" s="8" t="s">
        <v>46</v>
      </c>
      <c r="V137" s="8">
        <v>0</v>
      </c>
      <c r="W137" s="9" t="s">
        <v>1198</v>
      </c>
      <c r="X137" s="8">
        <v>9221</v>
      </c>
      <c r="Y137" s="8" t="s">
        <v>48</v>
      </c>
      <c r="Z137" s="8">
        <v>56290</v>
      </c>
      <c r="AA137" s="8" t="s">
        <v>343</v>
      </c>
      <c r="AB137" s="8" t="s">
        <v>70</v>
      </c>
      <c r="AC137" s="17">
        <v>56291</v>
      </c>
      <c r="AD137" s="8" t="s">
        <v>343</v>
      </c>
      <c r="AE137" s="8" t="s">
        <v>158</v>
      </c>
      <c r="AF137" s="8"/>
      <c r="AG137" s="11" t="str">
        <f t="shared" si="5"/>
        <v>321, Silver Business HubNr Bapasitaram chowk, Simda canal RoadYogi chowk, SuratSURAT</v>
      </c>
      <c r="AI137" s="11" t="str">
        <f>VLOOKUP(A137,[2]Sheet1!$D:$F,3,0)</f>
        <v>Gravity Energy</v>
      </c>
      <c r="AJ137" s="8">
        <f>VLOOKUP(A137,'[3]Final summary'!$E:$AH,29,0)</f>
        <v>500</v>
      </c>
      <c r="AK137" s="8"/>
    </row>
    <row r="138" spans="1:37" s="11" customFormat="1" ht="28.5" customHeight="1" x14ac:dyDescent="0.2">
      <c r="A138" s="8" t="s">
        <v>1199</v>
      </c>
      <c r="B138" s="7">
        <v>137</v>
      </c>
      <c r="C138" s="8" t="s">
        <v>1200</v>
      </c>
      <c r="D138" s="8" t="s">
        <v>343</v>
      </c>
      <c r="E138" s="8" t="s">
        <v>1201</v>
      </c>
      <c r="F138" s="8" t="s">
        <v>90</v>
      </c>
      <c r="G138" s="8" t="s">
        <v>1202</v>
      </c>
      <c r="H138" s="8" t="s">
        <v>1203</v>
      </c>
      <c r="I138" s="8" t="s">
        <v>700</v>
      </c>
      <c r="J138" s="8" t="s">
        <v>671</v>
      </c>
      <c r="K138" s="8">
        <v>390011</v>
      </c>
      <c r="L138" s="8" t="s">
        <v>42</v>
      </c>
      <c r="M138" s="8" t="s">
        <v>1204</v>
      </c>
      <c r="N138" s="8" t="s">
        <v>1204</v>
      </c>
      <c r="O138" s="8" t="s">
        <v>1205</v>
      </c>
      <c r="P138" s="8"/>
      <c r="Q138" s="8" t="s">
        <v>1206</v>
      </c>
      <c r="R138" s="8" t="s">
        <v>1207</v>
      </c>
      <c r="S138" s="8" t="s">
        <v>1208</v>
      </c>
      <c r="T138" s="8" t="s">
        <v>1209</v>
      </c>
      <c r="U138" s="8" t="s">
        <v>46</v>
      </c>
      <c r="V138" s="8" t="s">
        <v>1210</v>
      </c>
      <c r="W138" s="9" t="s">
        <v>1211</v>
      </c>
      <c r="X138" s="8">
        <v>9460</v>
      </c>
      <c r="Y138" s="8" t="s">
        <v>48</v>
      </c>
      <c r="Z138" s="12" t="s">
        <v>95</v>
      </c>
      <c r="AA138" s="8"/>
      <c r="AB138" s="8" t="s">
        <v>70</v>
      </c>
      <c r="AC138" s="8">
        <v>56270</v>
      </c>
      <c r="AD138" s="8" t="s">
        <v>343</v>
      </c>
      <c r="AE138" s="8" t="s">
        <v>158</v>
      </c>
      <c r="AF138" s="8"/>
      <c r="AG138" s="11" t="str">
        <f t="shared" si="5"/>
        <v>C/49 Chandralok society Nr Jain TempleVadodaraVADODARA</v>
      </c>
      <c r="AI138" s="11" t="str">
        <f>VLOOKUP(A138,[2]Sheet1!$D:$F,3,0)</f>
        <v>Tirupati Solar</v>
      </c>
      <c r="AJ138" s="8">
        <f>VLOOKUP(A138,'[3]Final summary'!$E:$AH,29,0)</f>
        <v>300</v>
      </c>
      <c r="AK138" s="8"/>
    </row>
    <row r="139" spans="1:37" s="11" customFormat="1" ht="28.5" customHeight="1" x14ac:dyDescent="0.2">
      <c r="A139" s="8" t="s">
        <v>1212</v>
      </c>
      <c r="B139" s="8">
        <v>138</v>
      </c>
      <c r="C139" s="8" t="s">
        <v>1213</v>
      </c>
      <c r="D139" s="8" t="s">
        <v>343</v>
      </c>
      <c r="E139" s="8" t="s">
        <v>1214</v>
      </c>
      <c r="F139" s="8" t="s">
        <v>73</v>
      </c>
      <c r="G139" s="8" t="s">
        <v>1215</v>
      </c>
      <c r="H139" s="8" t="s">
        <v>1216</v>
      </c>
      <c r="I139" s="8" t="s">
        <v>852</v>
      </c>
      <c r="J139" s="8" t="s">
        <v>671</v>
      </c>
      <c r="K139" s="8">
        <v>390018</v>
      </c>
      <c r="L139" s="8" t="s">
        <v>42</v>
      </c>
      <c r="M139" s="8" t="s">
        <v>1217</v>
      </c>
      <c r="N139" s="8" t="s">
        <v>1217</v>
      </c>
      <c r="O139" s="8" t="s">
        <v>1218</v>
      </c>
      <c r="P139" s="8"/>
      <c r="Q139" s="8" t="s">
        <v>1219</v>
      </c>
      <c r="R139" s="8" t="s">
        <v>1220</v>
      </c>
      <c r="S139" s="8" t="s">
        <v>1221</v>
      </c>
      <c r="T139" s="8" t="s">
        <v>138</v>
      </c>
      <c r="U139" s="8" t="s">
        <v>46</v>
      </c>
      <c r="V139" s="8" t="s">
        <v>1222</v>
      </c>
      <c r="W139" s="9" t="s">
        <v>1223</v>
      </c>
      <c r="X139" s="8">
        <v>9226</v>
      </c>
      <c r="Y139" s="8" t="s">
        <v>48</v>
      </c>
      <c r="Z139" s="12" t="s">
        <v>95</v>
      </c>
      <c r="AA139" s="8"/>
      <c r="AB139" s="8" t="s">
        <v>70</v>
      </c>
      <c r="AC139" s="8">
        <v>56301</v>
      </c>
      <c r="AD139" s="8" t="s">
        <v>343</v>
      </c>
      <c r="AE139" s="8" t="s">
        <v>158</v>
      </c>
      <c r="AF139" s="8"/>
      <c r="AG139" s="11" t="str">
        <f t="shared" si="5"/>
        <v>B/4 Swapnalok Apartment opp Bank of Baroda Karelibaug VadodaraVADODARA</v>
      </c>
      <c r="AI139" s="11" t="str">
        <f>VLOOKUP(A139,[2]Sheet1!$D:$F,3,0)</f>
        <v>Green Tech Solar Corporation</v>
      </c>
      <c r="AJ139" s="8">
        <f>VLOOKUP(A139,'[3]Final summary'!$E:$AH,29,0)</f>
        <v>400</v>
      </c>
      <c r="AK139" s="8"/>
    </row>
    <row r="140" spans="1:37" s="11" customFormat="1" ht="28.5" customHeight="1" x14ac:dyDescent="0.2">
      <c r="A140" s="8" t="s">
        <v>1224</v>
      </c>
      <c r="B140" s="7">
        <v>139</v>
      </c>
      <c r="C140" s="8" t="s">
        <v>1225</v>
      </c>
      <c r="D140" s="8" t="s">
        <v>343</v>
      </c>
      <c r="E140" s="8" t="s">
        <v>1226</v>
      </c>
      <c r="F140" s="8" t="s">
        <v>90</v>
      </c>
      <c r="G140" s="8" t="s">
        <v>1227</v>
      </c>
      <c r="H140" s="8" t="s">
        <v>1228</v>
      </c>
      <c r="I140" s="8" t="s">
        <v>1229</v>
      </c>
      <c r="J140" s="8" t="s">
        <v>671</v>
      </c>
      <c r="K140" s="8">
        <v>391440</v>
      </c>
      <c r="L140" s="8" t="s">
        <v>42</v>
      </c>
      <c r="M140" s="8">
        <v>9662042835</v>
      </c>
      <c r="N140" s="8">
        <v>9662042835</v>
      </c>
      <c r="O140" s="8" t="s">
        <v>1230</v>
      </c>
      <c r="P140" s="8"/>
      <c r="Q140" s="8" t="s">
        <v>1231</v>
      </c>
      <c r="R140" s="8" t="s">
        <v>1232</v>
      </c>
      <c r="S140" s="8" t="s">
        <v>1233</v>
      </c>
      <c r="T140" s="8" t="s">
        <v>267</v>
      </c>
      <c r="U140" s="8" t="s">
        <v>46</v>
      </c>
      <c r="V140" s="8" t="s">
        <v>1234</v>
      </c>
      <c r="W140" s="9" t="s">
        <v>1235</v>
      </c>
      <c r="X140" s="8">
        <v>9129</v>
      </c>
      <c r="Y140" s="8" t="s">
        <v>48</v>
      </c>
      <c r="Z140" s="12" t="s">
        <v>95</v>
      </c>
      <c r="AA140" s="8"/>
      <c r="AB140" s="8" t="s">
        <v>49</v>
      </c>
      <c r="AC140" s="8" t="s">
        <v>1236</v>
      </c>
      <c r="AD140" s="8" t="s">
        <v>118</v>
      </c>
      <c r="AE140" s="8" t="s">
        <v>158</v>
      </c>
      <c r="AF140" s="8"/>
      <c r="AG140" s="11" t="str">
        <f t="shared" si="5"/>
        <v>Moti Khadki. At Po Chansad. Tal Padra.Vadodara-391440. GujaratVADODARA</v>
      </c>
      <c r="AI140" s="11" t="str">
        <f>VLOOKUP(A140,[2]Sheet1!$D:$F,3,0)</f>
        <v>Akshar Energy Solutions</v>
      </c>
      <c r="AJ140" s="8">
        <f>VLOOKUP(A140,'[3]Final summary'!$E:$AH,29,0)</f>
        <v>250</v>
      </c>
      <c r="AK140" s="8"/>
    </row>
    <row r="141" spans="1:37" s="11" customFormat="1" ht="28.5" customHeight="1" x14ac:dyDescent="0.2">
      <c r="A141" s="8" t="s">
        <v>1237</v>
      </c>
      <c r="B141" s="8">
        <v>140</v>
      </c>
      <c r="C141" s="8" t="s">
        <v>1238</v>
      </c>
      <c r="D141" s="8" t="s">
        <v>343</v>
      </c>
      <c r="E141" s="8" t="s">
        <v>1239</v>
      </c>
      <c r="F141" s="8" t="s">
        <v>64</v>
      </c>
      <c r="G141" s="8" t="s">
        <v>1240</v>
      </c>
      <c r="H141" s="8" t="s">
        <v>1241</v>
      </c>
      <c r="I141" s="8" t="s">
        <v>812</v>
      </c>
      <c r="J141" s="8" t="s">
        <v>614</v>
      </c>
      <c r="K141" s="8">
        <v>395009</v>
      </c>
      <c r="L141" s="8" t="s">
        <v>42</v>
      </c>
      <c r="M141" s="8" t="s">
        <v>1242</v>
      </c>
      <c r="N141" s="8" t="s">
        <v>1242</v>
      </c>
      <c r="O141" s="8" t="s">
        <v>1243</v>
      </c>
      <c r="P141" s="8" t="s">
        <v>1244</v>
      </c>
      <c r="Q141" s="8" t="s">
        <v>1245</v>
      </c>
      <c r="R141" s="8" t="s">
        <v>1246</v>
      </c>
      <c r="S141" s="8" t="s">
        <v>1247</v>
      </c>
      <c r="T141" s="8" t="s">
        <v>1248</v>
      </c>
      <c r="U141" s="8" t="s">
        <v>46</v>
      </c>
      <c r="V141" s="8" t="s">
        <v>1249</v>
      </c>
      <c r="W141" s="9" t="s">
        <v>1250</v>
      </c>
      <c r="X141" s="8">
        <v>9388</v>
      </c>
      <c r="Y141" s="8" t="s">
        <v>706</v>
      </c>
      <c r="Z141" s="12" t="s">
        <v>95</v>
      </c>
      <c r="AA141" s="8"/>
      <c r="AB141" s="8" t="s">
        <v>70</v>
      </c>
      <c r="AC141" s="17">
        <v>56288</v>
      </c>
      <c r="AD141" s="8" t="s">
        <v>343</v>
      </c>
      <c r="AE141" s="8" t="s">
        <v>158</v>
      </c>
      <c r="AF141" s="8"/>
      <c r="AG141" s="11" t="str">
        <f t="shared" si="5"/>
        <v>132-Starworld, Green City RoadNear Gauravpath, PalSuratSURAT</v>
      </c>
      <c r="AI141" s="11" t="str">
        <f>VLOOKUP(A141,[2]Sheet1!$D:$F,3,0)</f>
        <v>Shivay Solar Energy Pvt Ltd</v>
      </c>
      <c r="AJ141" s="8">
        <f>VLOOKUP(A141,'[3]Final summary'!$E:$AH,29,0)</f>
        <v>1000</v>
      </c>
      <c r="AK141" s="8"/>
    </row>
    <row r="142" spans="1:37" s="11" customFormat="1" ht="28.5" customHeight="1" x14ac:dyDescent="0.2">
      <c r="A142" s="8" t="s">
        <v>1251</v>
      </c>
      <c r="B142" s="7">
        <v>141</v>
      </c>
      <c r="C142" s="8" t="s">
        <v>1252</v>
      </c>
      <c r="D142" s="8" t="s">
        <v>343</v>
      </c>
      <c r="E142" s="8" t="s">
        <v>1253</v>
      </c>
      <c r="F142" s="8" t="s">
        <v>653</v>
      </c>
      <c r="G142" s="8" t="s">
        <v>1254</v>
      </c>
      <c r="H142" s="8" t="s">
        <v>1255</v>
      </c>
      <c r="I142" s="8" t="s">
        <v>1256</v>
      </c>
      <c r="J142" s="8" t="s">
        <v>882</v>
      </c>
      <c r="K142" s="8">
        <v>360005</v>
      </c>
      <c r="L142" s="8" t="s">
        <v>42</v>
      </c>
      <c r="M142" s="8" t="s">
        <v>1257</v>
      </c>
      <c r="N142" s="8" t="s">
        <v>1257</v>
      </c>
      <c r="O142" s="8" t="s">
        <v>1258</v>
      </c>
      <c r="P142" s="8"/>
      <c r="Q142" s="8" t="s">
        <v>1259</v>
      </c>
      <c r="R142" s="8" t="s">
        <v>1260</v>
      </c>
      <c r="S142" s="8" t="s">
        <v>1261</v>
      </c>
      <c r="T142" s="8" t="s">
        <v>128</v>
      </c>
      <c r="U142" s="8" t="s">
        <v>46</v>
      </c>
      <c r="V142" s="8" t="s">
        <v>1262</v>
      </c>
      <c r="W142" s="9" t="s">
        <v>1263</v>
      </c>
      <c r="X142" s="8">
        <v>9141</v>
      </c>
      <c r="Y142" s="8" t="s">
        <v>706</v>
      </c>
      <c r="Z142" s="12" t="s">
        <v>95</v>
      </c>
      <c r="AA142" s="8"/>
      <c r="AB142" s="8" t="s">
        <v>70</v>
      </c>
      <c r="AC142" s="17">
        <v>56280</v>
      </c>
      <c r="AD142" s="8" t="s">
        <v>343</v>
      </c>
      <c r="AE142" s="8" t="s">
        <v>158</v>
      </c>
      <c r="AF142" s="8" t="s">
        <v>53</v>
      </c>
      <c r="AG142" s="11" t="str">
        <f t="shared" si="5"/>
        <v>Shop No. 1/2, Monali App5 Navjyot Park Main RoadNr Giriraj Hospital, RajkotRAJKOT</v>
      </c>
      <c r="AI142" s="11" t="str">
        <f>VLOOKUP(A142,[2]Sheet1!$D:$F,3,0)</f>
        <v>Infinity Solar</v>
      </c>
      <c r="AJ142" s="8">
        <f>VLOOKUP(A142,'[3]Final summary'!$E:$AH,29,0)</f>
        <v>2000</v>
      </c>
      <c r="AK142" s="8"/>
    </row>
    <row r="143" spans="1:37" s="11" customFormat="1" ht="28.5" customHeight="1" x14ac:dyDescent="0.2">
      <c r="A143" s="8" t="s">
        <v>1264</v>
      </c>
      <c r="B143" s="8">
        <v>142</v>
      </c>
      <c r="C143" s="8" t="s">
        <v>1265</v>
      </c>
      <c r="D143" s="8" t="s">
        <v>343</v>
      </c>
      <c r="E143" s="8" t="s">
        <v>1266</v>
      </c>
      <c r="F143" s="8" t="s">
        <v>90</v>
      </c>
      <c r="G143" s="8" t="s">
        <v>1267</v>
      </c>
      <c r="H143" s="8" t="s">
        <v>1268</v>
      </c>
      <c r="I143" s="8" t="s">
        <v>1269</v>
      </c>
      <c r="J143" s="8" t="s">
        <v>671</v>
      </c>
      <c r="K143" s="8">
        <v>390009</v>
      </c>
      <c r="L143" s="8" t="s">
        <v>42</v>
      </c>
      <c r="M143" s="8" t="s">
        <v>1270</v>
      </c>
      <c r="N143" s="8" t="s">
        <v>1270</v>
      </c>
      <c r="O143" s="8" t="s">
        <v>1271</v>
      </c>
      <c r="P143" s="8" t="s">
        <v>1272</v>
      </c>
      <c r="Q143" s="8" t="s">
        <v>1273</v>
      </c>
      <c r="R143" s="8" t="s">
        <v>1274</v>
      </c>
      <c r="S143" s="8" t="s">
        <v>1275</v>
      </c>
      <c r="T143" s="8" t="s">
        <v>1276</v>
      </c>
      <c r="U143" s="8" t="s">
        <v>46</v>
      </c>
      <c r="V143" s="8" t="s">
        <v>1277</v>
      </c>
      <c r="W143" s="9" t="s">
        <v>1278</v>
      </c>
      <c r="X143" s="8">
        <v>9126</v>
      </c>
      <c r="Y143" s="8" t="s">
        <v>48</v>
      </c>
      <c r="Z143" s="12" t="s">
        <v>95</v>
      </c>
      <c r="AA143" s="8"/>
      <c r="AB143" s="8" t="s">
        <v>49</v>
      </c>
      <c r="AC143" s="8" t="s">
        <v>778</v>
      </c>
      <c r="AD143" s="8" t="s">
        <v>1279</v>
      </c>
      <c r="AE143" s="8" t="s">
        <v>158</v>
      </c>
      <c r="AF143" s="8"/>
      <c r="AG143" s="11" t="str">
        <f t="shared" si="5"/>
        <v>68 Sharadnagar NR. ITI Tarsali RaodVadodara - 390009VADODARA</v>
      </c>
      <c r="AI143" s="11" t="str">
        <f>VLOOKUP(A143,[2]Sheet1!$D:$F,3,0)</f>
        <v>Array Energy Solution</v>
      </c>
      <c r="AJ143" s="8">
        <f>VLOOKUP(A143,'[3]Final summary'!$E:$AH,29,0)</f>
        <v>1000</v>
      </c>
      <c r="AK143" s="8"/>
    </row>
    <row r="144" spans="1:37" s="11" customFormat="1" ht="28.5" customHeight="1" x14ac:dyDescent="0.2">
      <c r="A144" s="8" t="s">
        <v>1280</v>
      </c>
      <c r="B144" s="7">
        <v>143</v>
      </c>
      <c r="C144" s="8" t="s">
        <v>1281</v>
      </c>
      <c r="D144" s="8" t="s">
        <v>343</v>
      </c>
      <c r="E144" s="8" t="s">
        <v>1282</v>
      </c>
      <c r="F144" s="8" t="s">
        <v>90</v>
      </c>
      <c r="G144" s="8" t="s">
        <v>1283</v>
      </c>
      <c r="H144" s="8" t="s">
        <v>1284</v>
      </c>
      <c r="I144" s="8" t="s">
        <v>1285</v>
      </c>
      <c r="J144" s="8" t="s">
        <v>1286</v>
      </c>
      <c r="K144" s="8">
        <v>362150</v>
      </c>
      <c r="L144" s="8" t="s">
        <v>42</v>
      </c>
      <c r="M144" s="8">
        <v>9978752230</v>
      </c>
      <c r="N144" s="8">
        <v>9978752230</v>
      </c>
      <c r="O144" s="8" t="s">
        <v>1287</v>
      </c>
      <c r="P144" s="8"/>
      <c r="Q144" s="8" t="s">
        <v>1288</v>
      </c>
      <c r="R144" s="8" t="s">
        <v>1289</v>
      </c>
      <c r="S144" s="8" t="s">
        <v>1290</v>
      </c>
      <c r="T144" s="8" t="s">
        <v>1291</v>
      </c>
      <c r="U144" s="8" t="s">
        <v>78</v>
      </c>
      <c r="V144" s="8" t="s">
        <v>1292</v>
      </c>
      <c r="W144" s="9" t="s">
        <v>1293</v>
      </c>
      <c r="X144" s="8">
        <v>9059</v>
      </c>
      <c r="Y144" s="8" t="s">
        <v>48</v>
      </c>
      <c r="Z144" s="12" t="s">
        <v>95</v>
      </c>
      <c r="AA144" s="8"/>
      <c r="AB144" s="8" t="s">
        <v>49</v>
      </c>
      <c r="AC144" s="8" t="s">
        <v>861</v>
      </c>
      <c r="AD144" s="8" t="s">
        <v>1294</v>
      </c>
      <c r="AE144" s="8" t="s">
        <v>149</v>
      </c>
      <c r="AF144" s="8"/>
      <c r="AG144" s="11" t="str">
        <f t="shared" si="5"/>
        <v>NR. RAILWAY CROSSING UNA ROAD  TALALA GIR -362150TALALA</v>
      </c>
      <c r="AI144" s="11" t="str">
        <f>VLOOKUP(A144,[2]Sheet1!$D:$F,3,0)</f>
        <v>Raichura Energy</v>
      </c>
      <c r="AJ144" s="8">
        <f>VLOOKUP(A144,'[3]Final summary'!$E:$AH,29,0)</f>
        <v>600</v>
      </c>
      <c r="AK144" s="8"/>
    </row>
    <row r="145" spans="1:37" s="11" customFormat="1" ht="28.5" customHeight="1" x14ac:dyDescent="0.2">
      <c r="A145" s="8" t="s">
        <v>1295</v>
      </c>
      <c r="B145" s="8">
        <v>144</v>
      </c>
      <c r="C145" s="8" t="s">
        <v>1296</v>
      </c>
      <c r="D145" s="8" t="s">
        <v>343</v>
      </c>
      <c r="E145" s="8" t="s">
        <v>1297</v>
      </c>
      <c r="F145" s="8" t="s">
        <v>73</v>
      </c>
      <c r="G145" s="8" t="s">
        <v>1298</v>
      </c>
      <c r="H145" s="8" t="s">
        <v>1299</v>
      </c>
      <c r="I145" s="8" t="s">
        <v>811</v>
      </c>
      <c r="J145" s="8" t="s">
        <v>614</v>
      </c>
      <c r="K145" s="8">
        <v>394101</v>
      </c>
      <c r="L145" s="8" t="s">
        <v>42</v>
      </c>
      <c r="M145" s="8">
        <v>7016811664</v>
      </c>
      <c r="N145" s="8">
        <v>7016811664</v>
      </c>
      <c r="O145" s="8" t="s">
        <v>1300</v>
      </c>
      <c r="P145" s="8" t="s">
        <v>1301</v>
      </c>
      <c r="Q145" s="8" t="s">
        <v>1302</v>
      </c>
      <c r="R145" s="8" t="s">
        <v>1303</v>
      </c>
      <c r="S145" s="8" t="s">
        <v>1304</v>
      </c>
      <c r="T145" s="8" t="s">
        <v>1305</v>
      </c>
      <c r="U145" s="8" t="s">
        <v>46</v>
      </c>
      <c r="V145" s="8">
        <v>0</v>
      </c>
      <c r="W145" s="9" t="s">
        <v>1306</v>
      </c>
      <c r="X145" s="8">
        <v>9120</v>
      </c>
      <c r="Y145" s="8" t="s">
        <v>48</v>
      </c>
      <c r="Z145" s="8">
        <v>56292</v>
      </c>
      <c r="AA145" s="8" t="s">
        <v>343</v>
      </c>
      <c r="AB145" s="8" t="s">
        <v>49</v>
      </c>
      <c r="AC145" s="8" t="s">
        <v>50</v>
      </c>
      <c r="AD145" s="8" t="s">
        <v>141</v>
      </c>
      <c r="AE145" s="8" t="s">
        <v>158</v>
      </c>
      <c r="AF145" s="8"/>
      <c r="AG145" s="11" t="str">
        <f t="shared" si="5"/>
        <v>Shop No. 03, Atlanta Shopping MallNear Sudama ChowkMota varachhaSURAT</v>
      </c>
      <c r="AI145" s="11" t="str">
        <f>VLOOKUP(A145,[2]Sheet1!$D:$F,3,0)</f>
        <v>Absol Energy</v>
      </c>
      <c r="AJ145" s="8">
        <f>VLOOKUP(A145,'[3]Final summary'!$E:$AH,29,0)</f>
        <v>150</v>
      </c>
      <c r="AK145" s="8"/>
    </row>
    <row r="146" spans="1:37" s="11" customFormat="1" ht="28.5" customHeight="1" x14ac:dyDescent="0.2">
      <c r="A146" s="8" t="s">
        <v>1307</v>
      </c>
      <c r="B146" s="7">
        <v>145</v>
      </c>
      <c r="C146" s="8" t="s">
        <v>1308</v>
      </c>
      <c r="D146" s="8" t="s">
        <v>343</v>
      </c>
      <c r="E146" s="8" t="s">
        <v>1309</v>
      </c>
      <c r="F146" s="8" t="s">
        <v>90</v>
      </c>
      <c r="G146" s="8" t="s">
        <v>1310</v>
      </c>
      <c r="H146" s="8" t="s">
        <v>1311</v>
      </c>
      <c r="I146" s="8" t="s">
        <v>1312</v>
      </c>
      <c r="J146" s="8" t="s">
        <v>1313</v>
      </c>
      <c r="K146" s="8">
        <v>382421</v>
      </c>
      <c r="L146" s="8" t="s">
        <v>42</v>
      </c>
      <c r="M146" s="8" t="s">
        <v>1314</v>
      </c>
      <c r="N146" s="8" t="s">
        <v>1314</v>
      </c>
      <c r="O146" s="8" t="s">
        <v>1315</v>
      </c>
      <c r="P146" s="8" t="s">
        <v>1316</v>
      </c>
      <c r="Q146" s="8" t="s">
        <v>1317</v>
      </c>
      <c r="R146" s="8" t="s">
        <v>1318</v>
      </c>
      <c r="S146" s="8" t="s">
        <v>1319</v>
      </c>
      <c r="T146" s="8" t="s">
        <v>761</v>
      </c>
      <c r="U146" s="8" t="s">
        <v>78</v>
      </c>
      <c r="V146" s="8" t="s">
        <v>1320</v>
      </c>
      <c r="W146" s="9" t="s">
        <v>1321</v>
      </c>
      <c r="X146" s="8">
        <v>9011</v>
      </c>
      <c r="Y146" s="8" t="s">
        <v>48</v>
      </c>
      <c r="Z146" s="12" t="s">
        <v>95</v>
      </c>
      <c r="AA146" s="8"/>
      <c r="AB146" s="8" t="s">
        <v>49</v>
      </c>
      <c r="AC146" s="8" t="s">
        <v>1322</v>
      </c>
      <c r="AD146" s="8" t="s">
        <v>531</v>
      </c>
      <c r="AE146" s="8" t="s">
        <v>149</v>
      </c>
      <c r="AF146" s="8"/>
      <c r="AG146" s="11" t="str">
        <f t="shared" si="5"/>
        <v>103 VRUNDAVAN COMPLEX OPP. KRUSHNAKUNJ KUDASAN GANDHINAGARGANDHINAGAR</v>
      </c>
      <c r="AI146" s="11" t="str">
        <f>VLOOKUP(A146,[2]Sheet1!$D:$F,3,0)</f>
        <v>Helios Natural Energy</v>
      </c>
      <c r="AJ146" s="8">
        <f>VLOOKUP(A146,'[3]Final summary'!$E:$AH,29,0)</f>
        <v>2000</v>
      </c>
      <c r="AK146" s="8"/>
    </row>
    <row r="147" spans="1:37" s="11" customFormat="1" ht="28.5" customHeight="1" x14ac:dyDescent="0.2">
      <c r="A147" s="8" t="s">
        <v>1323</v>
      </c>
      <c r="B147" s="8">
        <v>146</v>
      </c>
      <c r="C147" s="8" t="s">
        <v>1324</v>
      </c>
      <c r="D147" s="8" t="s">
        <v>343</v>
      </c>
      <c r="E147" s="8" t="s">
        <v>1325</v>
      </c>
      <c r="F147" s="8" t="s">
        <v>73</v>
      </c>
      <c r="G147" s="8" t="s">
        <v>1326</v>
      </c>
      <c r="H147" s="8" t="s">
        <v>1327</v>
      </c>
      <c r="I147" s="8" t="s">
        <v>671</v>
      </c>
      <c r="J147" s="8" t="s">
        <v>671</v>
      </c>
      <c r="K147" s="8">
        <v>390020</v>
      </c>
      <c r="L147" s="8" t="s">
        <v>42</v>
      </c>
      <c r="M147" s="8" t="s">
        <v>1328</v>
      </c>
      <c r="N147" s="8" t="s">
        <v>1328</v>
      </c>
      <c r="O147" s="8" t="s">
        <v>1329</v>
      </c>
      <c r="P147" s="8" t="s">
        <v>1330</v>
      </c>
      <c r="Q147" s="8" t="s">
        <v>1331</v>
      </c>
      <c r="R147" s="8" t="s">
        <v>1332</v>
      </c>
      <c r="S147" s="8" t="s">
        <v>1333</v>
      </c>
      <c r="T147" s="8" t="s">
        <v>529</v>
      </c>
      <c r="U147" s="8" t="s">
        <v>78</v>
      </c>
      <c r="V147" s="8" t="s">
        <v>1334</v>
      </c>
      <c r="W147" s="9" t="s">
        <v>1335</v>
      </c>
      <c r="X147" s="8">
        <v>9030</v>
      </c>
      <c r="Y147" s="8" t="s">
        <v>48</v>
      </c>
      <c r="Z147" s="12" t="s">
        <v>95</v>
      </c>
      <c r="AA147" s="8"/>
      <c r="AB147" s="8" t="s">
        <v>49</v>
      </c>
      <c r="AC147" s="8" t="s">
        <v>1336</v>
      </c>
      <c r="AD147" s="8" t="s">
        <v>1337</v>
      </c>
      <c r="AE147" s="8" t="s">
        <v>149</v>
      </c>
      <c r="AF147" s="8" t="s">
        <v>53</v>
      </c>
      <c r="AG147" s="11" t="str">
        <f t="shared" si="5"/>
        <v>65 Mihir Parlco.p RoadVADODARAVADODARA</v>
      </c>
      <c r="AI147" s="11" t="str">
        <f>VLOOKUP(A147,[2]Sheet1!$D:$F,3,0)</f>
        <v>Lobel Solar Power System</v>
      </c>
      <c r="AJ147" s="8">
        <f>VLOOKUP(A147,'[3]Final summary'!$E:$AH,29,0)</f>
        <v>4500</v>
      </c>
      <c r="AK147" s="8"/>
    </row>
    <row r="148" spans="1:37" s="11" customFormat="1" ht="28.5" customHeight="1" x14ac:dyDescent="0.2">
      <c r="A148" s="8" t="s">
        <v>1338</v>
      </c>
      <c r="B148" s="7">
        <v>147</v>
      </c>
      <c r="C148" s="8" t="s">
        <v>1339</v>
      </c>
      <c r="D148" s="8" t="s">
        <v>343</v>
      </c>
      <c r="E148" s="8" t="s">
        <v>1340</v>
      </c>
      <c r="F148" s="8" t="s">
        <v>90</v>
      </c>
      <c r="G148" s="8" t="s">
        <v>1341</v>
      </c>
      <c r="H148" s="8" t="s">
        <v>1342</v>
      </c>
      <c r="I148" s="8" t="s">
        <v>1343</v>
      </c>
      <c r="J148" s="8" t="s">
        <v>882</v>
      </c>
      <c r="K148" s="8">
        <v>360004</v>
      </c>
      <c r="L148" s="8" t="s">
        <v>42</v>
      </c>
      <c r="M148" s="8">
        <v>9638766943</v>
      </c>
      <c r="N148" s="8">
        <v>9638766943</v>
      </c>
      <c r="O148" s="8" t="s">
        <v>1344</v>
      </c>
      <c r="P148" s="8" t="s">
        <v>1345</v>
      </c>
      <c r="Q148" s="8" t="s">
        <v>1346</v>
      </c>
      <c r="R148" s="8" t="s">
        <v>1347</v>
      </c>
      <c r="S148" s="8" t="s">
        <v>1348</v>
      </c>
      <c r="T148" s="8" t="s">
        <v>1349</v>
      </c>
      <c r="U148" s="8" t="s">
        <v>46</v>
      </c>
      <c r="V148" s="8" t="s">
        <v>1350</v>
      </c>
      <c r="W148" s="9" t="s">
        <v>1351</v>
      </c>
      <c r="X148" s="8">
        <v>9383</v>
      </c>
      <c r="Y148" s="8" t="s">
        <v>48</v>
      </c>
      <c r="Z148" s="12" t="s">
        <v>95</v>
      </c>
      <c r="AA148" s="8"/>
      <c r="AB148" s="8" t="s">
        <v>70</v>
      </c>
      <c r="AC148" s="17">
        <v>56296</v>
      </c>
      <c r="AD148" s="8" t="s">
        <v>343</v>
      </c>
      <c r="AE148" s="8" t="s">
        <v>158</v>
      </c>
      <c r="AF148" s="8"/>
      <c r="AG148" s="11" t="str">
        <f t="shared" si="5"/>
        <v>SHOP NO.1 RAM KRISHNA COMPLEX-1 RAJNAGAR CHOWK NANA MAVA ROAD RAJKOTRAJKOT</v>
      </c>
      <c r="AI148" s="11" t="str">
        <f>VLOOKUP(A148,[2]Sheet1!$D:$F,3,0)</f>
        <v>Shayonaam Enterprise</v>
      </c>
      <c r="AJ148" s="8">
        <f>VLOOKUP(A148,'[3]Final summary'!$E:$AH,29,0)</f>
        <v>1000</v>
      </c>
      <c r="AK148" s="8"/>
    </row>
    <row r="149" spans="1:37" s="11" customFormat="1" ht="28.5" customHeight="1" x14ac:dyDescent="0.2">
      <c r="A149" s="8" t="s">
        <v>1352</v>
      </c>
      <c r="B149" s="8">
        <v>148</v>
      </c>
      <c r="C149" s="8" t="s">
        <v>1353</v>
      </c>
      <c r="D149" s="8" t="s">
        <v>343</v>
      </c>
      <c r="E149" s="8" t="s">
        <v>1354</v>
      </c>
      <c r="F149" s="8" t="s">
        <v>64</v>
      </c>
      <c r="G149" s="8" t="s">
        <v>1355</v>
      </c>
      <c r="H149" s="8" t="s">
        <v>1356</v>
      </c>
      <c r="I149" s="8" t="s">
        <v>1357</v>
      </c>
      <c r="J149" s="8" t="s">
        <v>643</v>
      </c>
      <c r="K149" s="8">
        <v>382424</v>
      </c>
      <c r="L149" s="8" t="s">
        <v>42</v>
      </c>
      <c r="M149" s="8" t="s">
        <v>1358</v>
      </c>
      <c r="N149" s="8" t="s">
        <v>1358</v>
      </c>
      <c r="O149" s="8" t="s">
        <v>1359</v>
      </c>
      <c r="P149" s="8" t="s">
        <v>1360</v>
      </c>
      <c r="Q149" s="8" t="s">
        <v>1361</v>
      </c>
      <c r="R149" s="8" t="s">
        <v>1362</v>
      </c>
      <c r="S149" s="8" t="s">
        <v>1363</v>
      </c>
      <c r="T149" s="8" t="s">
        <v>574</v>
      </c>
      <c r="U149" s="8" t="s">
        <v>78</v>
      </c>
      <c r="V149" s="8" t="s">
        <v>1364</v>
      </c>
      <c r="W149" s="9" t="s">
        <v>1365</v>
      </c>
      <c r="X149" s="8">
        <v>9010</v>
      </c>
      <c r="Y149" s="8" t="s">
        <v>48</v>
      </c>
      <c r="Z149" s="12" t="s">
        <v>95</v>
      </c>
      <c r="AA149" s="8"/>
      <c r="AB149" s="8" t="s">
        <v>49</v>
      </c>
      <c r="AC149" s="8" t="s">
        <v>805</v>
      </c>
      <c r="AD149" s="8" t="s">
        <v>574</v>
      </c>
      <c r="AE149" s="8" t="s">
        <v>149</v>
      </c>
      <c r="AF149" s="8"/>
      <c r="AG149" s="11" t="str">
        <f t="shared" si="5"/>
        <v>B-301 SAKAL-24 TP-44 NEAR SAVITA GREEN PARTY PLOT CHANDKHEDAAHMEDABAD - 382424AHMEDABAD</v>
      </c>
      <c r="AI149" s="11" t="e">
        <f>VLOOKUP(A149,[2]Sheet1!$D:$F,3,0)</f>
        <v>#N/A</v>
      </c>
      <c r="AJ149" s="8">
        <f>VLOOKUP(A149,'[3]Final summary'!$E:$AH,29,0)</f>
        <v>1000</v>
      </c>
      <c r="AK149" s="8"/>
    </row>
    <row r="150" spans="1:37" s="11" customFormat="1" ht="28.5" customHeight="1" x14ac:dyDescent="0.2">
      <c r="A150" s="8" t="s">
        <v>1366</v>
      </c>
      <c r="B150" s="7">
        <v>149</v>
      </c>
      <c r="C150" s="8" t="s">
        <v>1367</v>
      </c>
      <c r="D150" s="8" t="s">
        <v>343</v>
      </c>
      <c r="E150" s="8" t="s">
        <v>1368</v>
      </c>
      <c r="F150" s="8" t="s">
        <v>64</v>
      </c>
      <c r="G150" s="8" t="s">
        <v>1369</v>
      </c>
      <c r="H150" s="8" t="s">
        <v>1370</v>
      </c>
      <c r="I150" s="8" t="s">
        <v>1371</v>
      </c>
      <c r="J150" s="8" t="s">
        <v>1372</v>
      </c>
      <c r="K150" s="8">
        <v>385535</v>
      </c>
      <c r="L150" s="8" t="s">
        <v>42</v>
      </c>
      <c r="M150" s="8" t="s">
        <v>1373</v>
      </c>
      <c r="N150" s="8" t="s">
        <v>1373</v>
      </c>
      <c r="O150" s="8" t="s">
        <v>1374</v>
      </c>
      <c r="P150" s="8"/>
      <c r="Q150" s="8" t="s">
        <v>1375</v>
      </c>
      <c r="R150" s="8" t="s">
        <v>1376</v>
      </c>
      <c r="S150" s="8" t="s">
        <v>1377</v>
      </c>
      <c r="T150" s="8" t="s">
        <v>941</v>
      </c>
      <c r="U150" s="8" t="s">
        <v>46</v>
      </c>
      <c r="V150" s="8">
        <v>0</v>
      </c>
      <c r="W150" s="9" t="s">
        <v>1378</v>
      </c>
      <c r="X150" s="8">
        <v>9459</v>
      </c>
      <c r="Y150" s="8" t="s">
        <v>48</v>
      </c>
      <c r="Z150" s="8">
        <v>56294</v>
      </c>
      <c r="AA150" s="8" t="s">
        <v>343</v>
      </c>
      <c r="AB150" s="8" t="s">
        <v>49</v>
      </c>
      <c r="AC150" s="8" t="s">
        <v>778</v>
      </c>
      <c r="AD150" s="8" t="s">
        <v>1379</v>
      </c>
      <c r="AE150" s="8" t="s">
        <v>158</v>
      </c>
      <c r="AF150" s="8"/>
      <c r="AG150" s="11" t="str">
        <f t="shared" si="5"/>
        <v>27,V.N. Park Society ,Opp Deepkala Mall,Three Hanuman RoadDeesa</v>
      </c>
      <c r="AI150" s="11" t="str">
        <f>VLOOKUP(A150,[2]Sheet1!$D:$F,3,0)</f>
        <v>Nidhi Electricals</v>
      </c>
      <c r="AJ150" s="8">
        <f>VLOOKUP(A150,'[3]Final summary'!$E:$AH,29,0)</f>
        <v>200</v>
      </c>
      <c r="AK150" s="8"/>
    </row>
    <row r="151" spans="1:37" s="11" customFormat="1" ht="28.5" customHeight="1" x14ac:dyDescent="0.2">
      <c r="A151" s="8" t="s">
        <v>1380</v>
      </c>
      <c r="B151" s="8">
        <v>150</v>
      </c>
      <c r="C151" s="8" t="s">
        <v>1381</v>
      </c>
      <c r="D151" s="8" t="s">
        <v>343</v>
      </c>
      <c r="E151" s="8" t="s">
        <v>1382</v>
      </c>
      <c r="F151" s="8" t="s">
        <v>90</v>
      </c>
      <c r="G151" s="8" t="s">
        <v>1383</v>
      </c>
      <c r="H151" s="8" t="s">
        <v>1384</v>
      </c>
      <c r="I151" s="8" t="s">
        <v>671</v>
      </c>
      <c r="J151" s="8" t="s">
        <v>671</v>
      </c>
      <c r="K151" s="8">
        <v>390011</v>
      </c>
      <c r="L151" s="8" t="s">
        <v>42</v>
      </c>
      <c r="M151" s="8" t="s">
        <v>1385</v>
      </c>
      <c r="N151" s="8" t="s">
        <v>1385</v>
      </c>
      <c r="O151" s="8" t="s">
        <v>1386</v>
      </c>
      <c r="P151" s="8"/>
      <c r="Q151" s="8" t="s">
        <v>1387</v>
      </c>
      <c r="R151" s="8" t="s">
        <v>1388</v>
      </c>
      <c r="S151" s="8" t="s">
        <v>1389</v>
      </c>
      <c r="T151" s="8" t="s">
        <v>1390</v>
      </c>
      <c r="U151" s="8" t="s">
        <v>46</v>
      </c>
      <c r="V151" s="8" t="s">
        <v>1391</v>
      </c>
      <c r="W151" s="9" t="s">
        <v>1392</v>
      </c>
      <c r="X151" s="8">
        <v>9139</v>
      </c>
      <c r="Y151" s="8" t="s">
        <v>48</v>
      </c>
      <c r="Z151" s="12" t="s">
        <v>95</v>
      </c>
      <c r="AA151" s="8"/>
      <c r="AB151" s="8" t="s">
        <v>49</v>
      </c>
      <c r="AC151" s="8" t="s">
        <v>50</v>
      </c>
      <c r="AD151" s="8" t="s">
        <v>1337</v>
      </c>
      <c r="AE151" s="8" t="s">
        <v>158</v>
      </c>
      <c r="AF151" s="8"/>
      <c r="AG151" s="11" t="str">
        <f t="shared" si="5"/>
        <v>G35 SHARSWATI COMPLEX OPP PANCHIL SCHOOL GIDC ROAD MANJALPURVADODARAVADODARA</v>
      </c>
      <c r="AI151" s="11" t="str">
        <f>VLOOKUP(A151,[2]Sheet1!$D:$F,3,0)</f>
        <v>Shreeji Enterprise</v>
      </c>
      <c r="AJ151" s="8">
        <f>VLOOKUP(A151,'[3]Final summary'!$E:$AH,29,0)</f>
        <v>500</v>
      </c>
      <c r="AK151" s="8"/>
    </row>
    <row r="152" spans="1:37" s="11" customFormat="1" ht="28.5" customHeight="1" x14ac:dyDescent="0.2">
      <c r="A152" s="8" t="s">
        <v>1393</v>
      </c>
      <c r="B152" s="7">
        <v>151</v>
      </c>
      <c r="C152" s="8" t="s">
        <v>1394</v>
      </c>
      <c r="D152" s="8" t="s">
        <v>343</v>
      </c>
      <c r="E152" s="8" t="s">
        <v>1395</v>
      </c>
      <c r="F152" s="8" t="s">
        <v>73</v>
      </c>
      <c r="G152" s="8" t="s">
        <v>1396</v>
      </c>
      <c r="H152" s="8" t="s">
        <v>1397</v>
      </c>
      <c r="I152" s="8" t="s">
        <v>1398</v>
      </c>
      <c r="J152" s="8" t="s">
        <v>882</v>
      </c>
      <c r="K152" s="8">
        <v>360007</v>
      </c>
      <c r="L152" s="8" t="s">
        <v>42</v>
      </c>
      <c r="M152" s="8" t="s">
        <v>1399</v>
      </c>
      <c r="N152" s="8" t="s">
        <v>1399</v>
      </c>
      <c r="O152" s="8" t="s">
        <v>1400</v>
      </c>
      <c r="P152" s="8"/>
      <c r="Q152" s="8" t="s">
        <v>1401</v>
      </c>
      <c r="R152" s="8" t="s">
        <v>1402</v>
      </c>
      <c r="S152" s="8" t="s">
        <v>1403</v>
      </c>
      <c r="T152" s="8" t="s">
        <v>138</v>
      </c>
      <c r="U152" s="8" t="s">
        <v>46</v>
      </c>
      <c r="V152" s="8" t="s">
        <v>1404</v>
      </c>
      <c r="W152" s="9" t="s">
        <v>1405</v>
      </c>
      <c r="X152" s="8">
        <v>9167</v>
      </c>
      <c r="Y152" s="8" t="s">
        <v>48</v>
      </c>
      <c r="Z152" s="12" t="s">
        <v>95</v>
      </c>
      <c r="AA152" s="8"/>
      <c r="AB152" s="8" t="s">
        <v>70</v>
      </c>
      <c r="AC152" s="8">
        <v>56304</v>
      </c>
      <c r="AD152" s="8" t="s">
        <v>343</v>
      </c>
      <c r="AE152" s="8" t="s">
        <v>158</v>
      </c>
      <c r="AF152" s="8"/>
      <c r="AG152" s="11" t="str">
        <f t="shared" si="5"/>
        <v>K House Nr. New Gandhigram Police Station Opp. Jay Ganesh Ford 150 Feet RingRoad RajkotRAJKOT</v>
      </c>
      <c r="AI152" s="11" t="str">
        <f>VLOOKUP(A152,[2]Sheet1!$D:$F,3,0)</f>
        <v>Bysol Energy Solutions</v>
      </c>
      <c r="AJ152" s="8">
        <f>VLOOKUP(A152,'[3]Final summary'!$E:$AH,29,0)</f>
        <v>350</v>
      </c>
      <c r="AK152" s="8"/>
    </row>
    <row r="153" spans="1:37" s="11" customFormat="1" ht="28.5" customHeight="1" x14ac:dyDescent="0.2">
      <c r="A153" s="8" t="s">
        <v>1406</v>
      </c>
      <c r="B153" s="8">
        <v>152</v>
      </c>
      <c r="C153" s="8" t="s">
        <v>1407</v>
      </c>
      <c r="D153" s="8" t="s">
        <v>343</v>
      </c>
      <c r="E153" s="8" t="s">
        <v>1408</v>
      </c>
      <c r="F153" s="8" t="s">
        <v>90</v>
      </c>
      <c r="G153" s="8" t="s">
        <v>1409</v>
      </c>
      <c r="H153" s="8" t="s">
        <v>1410</v>
      </c>
      <c r="I153" s="8" t="s">
        <v>1411</v>
      </c>
      <c r="J153" s="8" t="s">
        <v>882</v>
      </c>
      <c r="K153" s="8">
        <v>360005</v>
      </c>
      <c r="L153" s="8" t="s">
        <v>42</v>
      </c>
      <c r="M153" s="8">
        <v>9825010262</v>
      </c>
      <c r="N153" s="8">
        <v>9825010262</v>
      </c>
      <c r="O153" s="8" t="s">
        <v>1412</v>
      </c>
      <c r="P153" s="8"/>
      <c r="Q153" s="8" t="s">
        <v>1413</v>
      </c>
      <c r="R153" s="8" t="s">
        <v>1414</v>
      </c>
      <c r="S153" s="8" t="s">
        <v>1415</v>
      </c>
      <c r="T153" s="8" t="s">
        <v>1416</v>
      </c>
      <c r="U153" s="8" t="s">
        <v>46</v>
      </c>
      <c r="V153" s="8" t="s">
        <v>1417</v>
      </c>
      <c r="W153" s="9" t="s">
        <v>1418</v>
      </c>
      <c r="X153" s="8">
        <v>9149</v>
      </c>
      <c r="Y153" s="8" t="s">
        <v>48</v>
      </c>
      <c r="Z153" s="12" t="s">
        <v>95</v>
      </c>
      <c r="AA153" s="8"/>
      <c r="AB153" s="8" t="s">
        <v>70</v>
      </c>
      <c r="AC153" s="8">
        <v>46101</v>
      </c>
      <c r="AD153" s="8" t="s">
        <v>343</v>
      </c>
      <c r="AE153" s="8" t="s">
        <v>158</v>
      </c>
      <c r="AF153" s="8"/>
      <c r="AG153" s="11" t="str">
        <f t="shared" si="5"/>
        <v>bansari5-silvergold residencyOpp. Govani Chhatralaya,Nana mava main roadRajkotRAJKOT</v>
      </c>
      <c r="AI153" s="11" t="str">
        <f>VLOOKUP(A153,[2]Sheet1!$D:$F,3,0)</f>
        <v>Bansari Enterprise</v>
      </c>
      <c r="AJ153" s="8">
        <f>VLOOKUP(A153,'[3]Final summary'!$E:$AH,29,0)</f>
        <v>1500</v>
      </c>
      <c r="AK153" s="8"/>
    </row>
    <row r="154" spans="1:37" s="11" customFormat="1" ht="28.5" customHeight="1" x14ac:dyDescent="0.2">
      <c r="A154" s="8" t="s">
        <v>1419</v>
      </c>
      <c r="B154" s="7">
        <v>153</v>
      </c>
      <c r="C154" s="8" t="s">
        <v>1420</v>
      </c>
      <c r="D154" s="8" t="s">
        <v>343</v>
      </c>
      <c r="E154" s="8" t="s">
        <v>1421</v>
      </c>
      <c r="F154" s="8" t="s">
        <v>64</v>
      </c>
      <c r="G154" s="8" t="s">
        <v>1422</v>
      </c>
      <c r="H154" s="8" t="s">
        <v>1423</v>
      </c>
      <c r="I154" s="8" t="s">
        <v>1424</v>
      </c>
      <c r="J154" s="8" t="s">
        <v>1424</v>
      </c>
      <c r="K154" s="8">
        <v>382421</v>
      </c>
      <c r="L154" s="8" t="s">
        <v>42</v>
      </c>
      <c r="M154" s="8">
        <v>9408715033</v>
      </c>
      <c r="N154" s="8">
        <v>9408715033</v>
      </c>
      <c r="O154" s="8" t="s">
        <v>1425</v>
      </c>
      <c r="P154" s="8"/>
      <c r="Q154" s="8" t="s">
        <v>1426</v>
      </c>
      <c r="R154" s="8" t="s">
        <v>1427</v>
      </c>
      <c r="S154" s="8" t="s">
        <v>1428</v>
      </c>
      <c r="T154" s="8" t="s">
        <v>45</v>
      </c>
      <c r="U154" s="8" t="s">
        <v>46</v>
      </c>
      <c r="V154" s="8">
        <v>0</v>
      </c>
      <c r="W154" s="9" t="s">
        <v>1429</v>
      </c>
      <c r="X154" s="8">
        <v>9227</v>
      </c>
      <c r="Y154" s="8" t="s">
        <v>48</v>
      </c>
      <c r="Z154" s="8">
        <v>56295</v>
      </c>
      <c r="AA154" s="8" t="s">
        <v>343</v>
      </c>
      <c r="AB154" s="8" t="s">
        <v>49</v>
      </c>
      <c r="AC154" s="8" t="s">
        <v>1322</v>
      </c>
      <c r="AD154" s="8" t="s">
        <v>389</v>
      </c>
      <c r="AE154" s="8" t="s">
        <v>158</v>
      </c>
      <c r="AF154" s="8"/>
      <c r="AG154" s="11" t="str">
        <f t="shared" si="5"/>
        <v>G104,Devnanndan Parishar 1,Opp. IOC Pump,Adalaj,GandhinagarGandhinagarGandhinagar</v>
      </c>
      <c r="AI154" s="11" t="str">
        <f>VLOOKUP(A154,[2]Sheet1!$D:$F,3,0)</f>
        <v>Greyanas Industries Private Limited</v>
      </c>
      <c r="AJ154" s="8">
        <f>VLOOKUP(A154,'[3]Final summary'!$E:$AH,29,0)</f>
        <v>1000</v>
      </c>
      <c r="AK154" s="8"/>
    </row>
    <row r="155" spans="1:37" s="11" customFormat="1" ht="28.5" customHeight="1" x14ac:dyDescent="0.2">
      <c r="A155" s="8" t="s">
        <v>1430</v>
      </c>
      <c r="B155" s="8">
        <v>154</v>
      </c>
      <c r="C155" s="8" t="s">
        <v>1431</v>
      </c>
      <c r="D155" s="8" t="s">
        <v>343</v>
      </c>
      <c r="E155" s="8" t="s">
        <v>1432</v>
      </c>
      <c r="F155" s="8" t="s">
        <v>64</v>
      </c>
      <c r="G155" s="8" t="s">
        <v>1433</v>
      </c>
      <c r="H155" s="8" t="s">
        <v>1434</v>
      </c>
      <c r="I155" s="8" t="s">
        <v>1044</v>
      </c>
      <c r="J155" s="8" t="s">
        <v>671</v>
      </c>
      <c r="K155" s="8">
        <v>390023</v>
      </c>
      <c r="L155" s="8" t="s">
        <v>42</v>
      </c>
      <c r="M155" s="8">
        <v>9427548486</v>
      </c>
      <c r="N155" s="8">
        <v>9427548486</v>
      </c>
      <c r="O155" s="8" t="s">
        <v>1435</v>
      </c>
      <c r="P155" s="8"/>
      <c r="Q155" s="8" t="s">
        <v>1436</v>
      </c>
      <c r="R155" s="8" t="s">
        <v>1437</v>
      </c>
      <c r="S155" s="8" t="s">
        <v>1438</v>
      </c>
      <c r="T155" s="8" t="s">
        <v>718</v>
      </c>
      <c r="U155" s="8" t="s">
        <v>46</v>
      </c>
      <c r="V155" s="8" t="s">
        <v>1439</v>
      </c>
      <c r="W155" s="9" t="s">
        <v>1440</v>
      </c>
      <c r="X155" s="8">
        <v>9367</v>
      </c>
      <c r="Y155" s="8" t="s">
        <v>48</v>
      </c>
      <c r="Z155" s="12" t="s">
        <v>95</v>
      </c>
      <c r="AA155" s="8"/>
      <c r="AB155" s="8" t="s">
        <v>70</v>
      </c>
      <c r="AC155" s="8">
        <v>56326</v>
      </c>
      <c r="AD155" s="8" t="s">
        <v>343</v>
      </c>
      <c r="AE155" s="8" t="s">
        <v>158</v>
      </c>
      <c r="AF155" s="8"/>
      <c r="AG155" s="11" t="str">
        <f t="shared" si="5"/>
        <v>B 47 PRARTHNA DUPLEX 2 TENAMENTS BH GULMOHAR WEST GOTRI ROAD VADODARA 390023VADODARA</v>
      </c>
      <c r="AI155" s="11" t="str">
        <f>VLOOKUP(A155,[2]Sheet1!$D:$F,3,0)</f>
        <v>Rudrasol Energy Private Limited</v>
      </c>
      <c r="AJ155" s="8">
        <f>VLOOKUP(A155,'[3]Final summary'!$E:$AH,29,0)</f>
        <v>200</v>
      </c>
      <c r="AK155" s="8"/>
    </row>
    <row r="156" spans="1:37" s="11" customFormat="1" ht="28.5" customHeight="1" x14ac:dyDescent="0.2">
      <c r="A156" s="8" t="s">
        <v>1441</v>
      </c>
      <c r="B156" s="7">
        <v>155</v>
      </c>
      <c r="C156" s="8" t="str">
        <f>VLOOKUP(A156,'[1]Master File'!$A:$D,4,0)</f>
        <v>Prachi Green Energy Pvt Ltd</v>
      </c>
      <c r="D156" s="8" t="s">
        <v>343</v>
      </c>
      <c r="E156" s="8" t="s">
        <v>1442</v>
      </c>
      <c r="F156" s="8" t="s">
        <v>64</v>
      </c>
      <c r="G156" s="8" t="str">
        <f>VLOOKUP(A156,'[1]Master File'!$A:$E,5,0)</f>
        <v>06, First Floor, Nildhara Apartment</v>
      </c>
      <c r="H156" s="8" t="str">
        <f>VLOOKUP(A156,'[1]Master File'!$A:$F,6,0)</f>
        <v>Opp. Vyaswadi, 132 Ft. Ring Road, New Vadaj</v>
      </c>
      <c r="I156" s="8" t="str">
        <f>VLOOKUP(A156,'[1]Master File'!$A:$G,7,0)</f>
        <v>ahmedabad</v>
      </c>
      <c r="J156" s="8" t="str">
        <f>VLOOKUP(A156,'[1]Master File'!$A:$H,8,0)</f>
        <v>AHMEDABAD</v>
      </c>
      <c r="K156" s="8">
        <f>VLOOKUP(A156,'[1]Master File'!$A:$I,9,0)</f>
        <v>380013</v>
      </c>
      <c r="L156" s="8" t="s">
        <v>42</v>
      </c>
      <c r="M156" s="8">
        <f>VLOOKUP(A156,'[1]Master File'!$A:$M,13,0)</f>
        <v>8128564435</v>
      </c>
      <c r="N156" s="8">
        <f t="shared" ref="N156:N163" si="6">M156</f>
        <v>8128564435</v>
      </c>
      <c r="O156" s="8" t="str">
        <f>VLOOKUP(A156,'[1]Master File'!$A:$L,12,0)</f>
        <v>prachigreenenergy@gmail.com</v>
      </c>
      <c r="P156" s="8"/>
      <c r="Q156" s="8" t="str">
        <f>VLOOKUP(A156,'[1]Master File'!$A:$J,10,0)</f>
        <v>24AALCP2205Q1Z6</v>
      </c>
      <c r="R156" s="8" t="str">
        <f>VLOOKUP(A156,'[1]Master File'!$A:$K,11,0)</f>
        <v>AALCP2205Q</v>
      </c>
      <c r="S156" s="8" t="s">
        <v>1443</v>
      </c>
      <c r="T156" s="8" t="s">
        <v>1444</v>
      </c>
      <c r="U156" s="8" t="str">
        <f>VLOOKUP(A156,'[1]Master File'!$A:$P,16,0)</f>
        <v>B</v>
      </c>
      <c r="V156" s="8">
        <f>VLOOKUP(A156,'[1]Master File'!$A:$N,14,0)</f>
        <v>0</v>
      </c>
      <c r="W156" s="9" t="s">
        <v>1445</v>
      </c>
      <c r="X156" s="8">
        <v>9333</v>
      </c>
      <c r="Y156" s="8" t="s">
        <v>48</v>
      </c>
      <c r="Z156" s="8">
        <v>56283</v>
      </c>
      <c r="AA156" s="8" t="s">
        <v>343</v>
      </c>
      <c r="AB156" s="8" t="s">
        <v>70</v>
      </c>
      <c r="AC156" s="8">
        <v>56284</v>
      </c>
      <c r="AD156" s="8" t="s">
        <v>343</v>
      </c>
      <c r="AE156" s="8" t="s">
        <v>158</v>
      </c>
      <c r="AF156" s="8"/>
      <c r="AG156" s="11" t="str">
        <f t="shared" si="5"/>
        <v>06, First Floor, Nildhara ApartmentOpp. Vyaswadi, 132 Ft. Ring Road, New VadajahmedabadAHMEDABAD</v>
      </c>
      <c r="AI156" s="11" t="str">
        <f>VLOOKUP(A156,[2]Sheet1!$D:$F,3,0)</f>
        <v>Prachi Green Energy Pvt Ltd</v>
      </c>
      <c r="AJ156" s="8">
        <f>VLOOKUP(A156,'[3]Final summary'!$E:$AH,29,0)</f>
        <v>500</v>
      </c>
      <c r="AK156" s="8"/>
    </row>
    <row r="157" spans="1:37" s="11" customFormat="1" ht="28.5" customHeight="1" x14ac:dyDescent="0.2">
      <c r="A157" s="8" t="s">
        <v>1446</v>
      </c>
      <c r="B157" s="8">
        <v>156</v>
      </c>
      <c r="C157" s="8" t="str">
        <f>VLOOKUP(A157,'[1]Master File'!$A:$D,4,0)</f>
        <v>SUNSAFE INFRA SERVICES</v>
      </c>
      <c r="D157" s="8" t="s">
        <v>1447</v>
      </c>
      <c r="E157" s="8" t="s">
        <v>1448</v>
      </c>
      <c r="F157" s="8" t="s">
        <v>596</v>
      </c>
      <c r="G157" s="8" t="str">
        <f>VLOOKUP(A157,'[1]Master File'!$A:$E,5,0)</f>
        <v>210, Second floor, Mahadev comm complex</v>
      </c>
      <c r="H157" s="8" t="str">
        <f>VLOOKUP(A157,'[1]Master File'!$A:$F,6,0)</f>
        <v>Ramol Road</v>
      </c>
      <c r="I157" s="8" t="str">
        <f>VLOOKUP(A157,'[1]Master File'!$A:$G,7,0)</f>
        <v>Ahmedabad</v>
      </c>
      <c r="J157" s="8" t="str">
        <f>VLOOKUP(A157,'[1]Master File'!$A:$H,8,0)</f>
        <v>AHMEDABAD</v>
      </c>
      <c r="K157" s="8">
        <f>VLOOKUP(A157,'[1]Master File'!$A:$I,9,0)</f>
        <v>382449</v>
      </c>
      <c r="L157" s="8" t="s">
        <v>42</v>
      </c>
      <c r="M157" s="8">
        <f>VLOOKUP(A157,'[1]Master File'!$A:$M,13,0)</f>
        <v>8668456813</v>
      </c>
      <c r="N157" s="8">
        <f t="shared" si="6"/>
        <v>8668456813</v>
      </c>
      <c r="O157" s="8" t="str">
        <f>VLOOKUP(A157,'[1]Master File'!$A:$L,12,0)</f>
        <v>info@sunsafe.in</v>
      </c>
      <c r="P157" s="8"/>
      <c r="Q157" s="8" t="str">
        <f>VLOOKUP(A157,'[1]Master File'!$A:$J,10,0)</f>
        <v>24AEAFS3283D1ZB</v>
      </c>
      <c r="R157" s="8" t="str">
        <f>VLOOKUP(A157,'[1]Master File'!$A:$K,11,0)</f>
        <v>AEAFS3283D</v>
      </c>
      <c r="S157" s="8" t="s">
        <v>1449</v>
      </c>
      <c r="T157" s="8" t="s">
        <v>1450</v>
      </c>
      <c r="U157" s="8" t="str">
        <f>VLOOKUP(A157,'[1]Master File'!$A:$P,16,0)</f>
        <v>B</v>
      </c>
      <c r="V157" s="8">
        <f>VLOOKUP(A157,'[1]Master File'!$A:$N,14,0)</f>
        <v>0</v>
      </c>
      <c r="W157" s="9" t="s">
        <v>1451</v>
      </c>
      <c r="X157" s="8">
        <v>9445</v>
      </c>
      <c r="Y157" s="8" t="s">
        <v>48</v>
      </c>
      <c r="Z157" s="8">
        <v>56335</v>
      </c>
      <c r="AA157" s="8" t="s">
        <v>1447</v>
      </c>
      <c r="AB157" s="8" t="s">
        <v>70</v>
      </c>
      <c r="AC157" s="8">
        <v>56336</v>
      </c>
      <c r="AD157" s="8" t="s">
        <v>1447</v>
      </c>
      <c r="AE157" s="8" t="s">
        <v>158</v>
      </c>
      <c r="AF157" s="8"/>
      <c r="AG157" s="11" t="str">
        <f t="shared" si="5"/>
        <v>210, Second floor, Mahadev comm complexRamol RoadAhmedabadAHMEDABAD</v>
      </c>
      <c r="AI157" s="11" t="str">
        <f>VLOOKUP(A157,[2]Sheet1!$D:$F,3,0)</f>
        <v>Sunsafe Infra Service</v>
      </c>
      <c r="AJ157" s="8">
        <f>VLOOKUP(A157,'[3]Final summary'!$E:$AH,29,0)</f>
        <v>1000</v>
      </c>
      <c r="AK157" s="8"/>
    </row>
    <row r="158" spans="1:37" s="11" customFormat="1" ht="28.5" customHeight="1" x14ac:dyDescent="0.2">
      <c r="A158" s="8" t="s">
        <v>1452</v>
      </c>
      <c r="B158" s="7">
        <v>157</v>
      </c>
      <c r="C158" s="8" t="str">
        <f>VLOOKUP(A158,'[1]Master File'!$A:$D,4,0)</f>
        <v>B G PATEL ENTERPRISE</v>
      </c>
      <c r="D158" s="8" t="s">
        <v>1447</v>
      </c>
      <c r="E158" s="8" t="s">
        <v>1453</v>
      </c>
      <c r="F158" s="8" t="s">
        <v>90</v>
      </c>
      <c r="G158" s="8" t="str">
        <f>VLOOKUP(A158,'[1]Master File'!$A:$E,5,0)</f>
        <v>117 PATEL STREET</v>
      </c>
      <c r="H158" s="8" t="str">
        <f>VLOOKUP(A158,'[1]Master File'!$A:$F,6,0)</f>
        <v xml:space="preserve"> AT-SARSANA  PO-TAKARMA TA-OLPAD</v>
      </c>
      <c r="I158" s="8" t="str">
        <f>VLOOKUP(A158,'[1]Master File'!$A:$G,7,0)</f>
        <v>Surat-394540</v>
      </c>
      <c r="J158" s="8" t="str">
        <f>VLOOKUP(A158,'[1]Master File'!$A:$H,8,0)</f>
        <v>SURAT</v>
      </c>
      <c r="K158" s="8">
        <f>VLOOKUP(A158,'[1]Master File'!$A:$I,9,0)</f>
        <v>394540</v>
      </c>
      <c r="L158" s="8" t="s">
        <v>42</v>
      </c>
      <c r="M158" s="8" t="str">
        <f>VLOOKUP(A158,'[1]Master File'!$A:$M,13,0)</f>
        <v>9727456708, 9727781117</v>
      </c>
      <c r="N158" s="8" t="str">
        <f t="shared" si="6"/>
        <v>9727456708, 9727781117</v>
      </c>
      <c r="O158" s="8" t="str">
        <f>VLOOKUP(A158,'[1]Master File'!$A:$L,12,0)</f>
        <v>bgpatel7453@gmail.com</v>
      </c>
      <c r="P158" s="8"/>
      <c r="Q158" s="8" t="str">
        <f>VLOOKUP(A158,'[1]Master File'!$A:$J,10,0)</f>
        <v>24CKBPP9585J1ZJ</v>
      </c>
      <c r="R158" s="8" t="str">
        <f>VLOOKUP(A158,'[1]Master File'!$A:$K,11,0)</f>
        <v>CKBPP9585J</v>
      </c>
      <c r="S158" s="8" t="s">
        <v>1454</v>
      </c>
      <c r="T158" s="8" t="s">
        <v>128</v>
      </c>
      <c r="U158" s="8" t="str">
        <f>VLOOKUP(A158,'[1]Master File'!$A:$P,16,0)</f>
        <v>B</v>
      </c>
      <c r="V158" s="8" t="str">
        <f>VLOOKUP(A158,'[1]Master File'!$A:$N,14,0)</f>
        <v>SRT-PG-B-376</v>
      </c>
      <c r="W158" s="9" t="s">
        <v>1455</v>
      </c>
      <c r="X158" s="8">
        <v>9153</v>
      </c>
      <c r="Y158" s="8" t="s">
        <v>48</v>
      </c>
      <c r="Z158" s="12" t="s">
        <v>95</v>
      </c>
      <c r="AA158" s="8"/>
      <c r="AB158" s="8" t="s">
        <v>49</v>
      </c>
      <c r="AC158" s="8" t="s">
        <v>50</v>
      </c>
      <c r="AD158" s="8" t="s">
        <v>118</v>
      </c>
      <c r="AE158" s="8" t="s">
        <v>158</v>
      </c>
      <c r="AF158" s="8"/>
      <c r="AG158" s="11" t="str">
        <f t="shared" si="5"/>
        <v>117 PATEL STREET AT-SARSANA  PO-TAKARMA TA-OLPADSurat-394540SURAT</v>
      </c>
      <c r="AI158" s="11" t="str">
        <f>VLOOKUP(A158,[2]Sheet1!$D:$F,3,0)</f>
        <v>B G Patel Enterprise</v>
      </c>
      <c r="AJ158" s="8">
        <f>VLOOKUP(A158,'[3]Final summary'!$E:$AH,29,0)</f>
        <v>50</v>
      </c>
      <c r="AK158" s="8"/>
    </row>
    <row r="159" spans="1:37" s="11" customFormat="1" ht="28.5" customHeight="1" x14ac:dyDescent="0.2">
      <c r="A159" s="8" t="s">
        <v>1456</v>
      </c>
      <c r="B159" s="8">
        <v>158</v>
      </c>
      <c r="C159" s="8" t="str">
        <f>VLOOKUP(A159,'[1]Master File'!$A:$D,4,0)</f>
        <v>MIT ENGINEERS</v>
      </c>
      <c r="D159" s="8" t="s">
        <v>1447</v>
      </c>
      <c r="E159" s="8" t="s">
        <v>1457</v>
      </c>
      <c r="F159" s="8" t="s">
        <v>73</v>
      </c>
      <c r="G159" s="8" t="str">
        <f>VLOOKUP(A159,'[1]Master File'!$A:$E,5,0)</f>
        <v xml:space="preserve">19 KAVERI ESTATE B/H PLOT NO 3765 </v>
      </c>
      <c r="H159" s="8" t="str">
        <f>VLOOKUP(A159,'[1]Master File'!$A:$F,6,0)</f>
        <v xml:space="preserve">PHASE 4 GIDC VATVA </v>
      </c>
      <c r="I159" s="8" t="str">
        <f>VLOOKUP(A159,'[1]Master File'!$A:$G,7,0)</f>
        <v xml:space="preserve"> AHMEDABAD-382445</v>
      </c>
      <c r="J159" s="8" t="str">
        <f>VLOOKUP(A159,'[1]Master File'!$A:$H,8,0)</f>
        <v>AHMEDABAD</v>
      </c>
      <c r="K159" s="8">
        <f>VLOOKUP(A159,'[1]Master File'!$A:$I,9,0)</f>
        <v>382445</v>
      </c>
      <c r="L159" s="8" t="s">
        <v>42</v>
      </c>
      <c r="M159" s="8">
        <f>VLOOKUP(A159,'[1]Master File'!$A:$M,13,0)</f>
        <v>9824303624</v>
      </c>
      <c r="N159" s="8">
        <f t="shared" si="6"/>
        <v>9824303624</v>
      </c>
      <c r="O159" s="8" t="str">
        <f>VLOOKUP(A159,'[1]Master File'!$A:$L,12,0)</f>
        <v>mitengineers@yahoo.co.in</v>
      </c>
      <c r="P159" s="8"/>
      <c r="Q159" s="8" t="str">
        <f>VLOOKUP(A159,'[1]Master File'!$A:$J,10,0)</f>
        <v>24AAPFM7634P1ZI</v>
      </c>
      <c r="R159" s="8" t="str">
        <f>VLOOKUP(A159,'[1]Master File'!$A:$K,11,0)</f>
        <v>AAPFM7634P</v>
      </c>
      <c r="S159" s="8" t="s">
        <v>1458</v>
      </c>
      <c r="T159" s="8" t="s">
        <v>128</v>
      </c>
      <c r="U159" s="8" t="str">
        <f>VLOOKUP(A159,'[1]Master File'!$A:$P,16,0)</f>
        <v>A</v>
      </c>
      <c r="V159" s="8" t="str">
        <f>VLOOKUP(A159,'[1]Master File'!$A:$N,14,0)</f>
        <v>SRT-PG-B-318</v>
      </c>
      <c r="W159" s="9" t="s">
        <v>1459</v>
      </c>
      <c r="X159" s="8">
        <v>9037</v>
      </c>
      <c r="Y159" s="8" t="s">
        <v>48</v>
      </c>
      <c r="Z159" s="12" t="s">
        <v>95</v>
      </c>
      <c r="AA159" s="8"/>
      <c r="AB159" s="8" t="s">
        <v>70</v>
      </c>
      <c r="AC159" s="8">
        <v>56328</v>
      </c>
      <c r="AD159" s="8" t="s">
        <v>1447</v>
      </c>
      <c r="AE159" s="8" t="s">
        <v>149</v>
      </c>
      <c r="AF159" s="8"/>
      <c r="AG159" s="11" t="str">
        <f t="shared" si="5"/>
        <v>19 KAVERI ESTATE B/H PLOT NO 3765 PHASE 4 GIDC VATVA  AHMEDABAD-382445AHMEDABAD</v>
      </c>
      <c r="AI159" s="11" t="str">
        <f>VLOOKUP(A159,[2]Sheet1!$D:$F,3,0)</f>
        <v>Mit Engineers</v>
      </c>
      <c r="AJ159" s="8">
        <f>VLOOKUP(A159,'[3]Final summary'!$E:$AH,29,0)</f>
        <v>1000</v>
      </c>
      <c r="AK159" s="8"/>
    </row>
    <row r="160" spans="1:37" s="11" customFormat="1" ht="28.5" customHeight="1" x14ac:dyDescent="0.2">
      <c r="A160" s="8" t="s">
        <v>1460</v>
      </c>
      <c r="B160" s="7">
        <v>159</v>
      </c>
      <c r="C160" s="8" t="str">
        <f>VLOOKUP(A160,'[1]Master File'!$A:$D,4,0)</f>
        <v>CRYSTASOL ENERGY SOLUTIONS PRIVATE LIMITED</v>
      </c>
      <c r="D160" s="8" t="s">
        <v>1447</v>
      </c>
      <c r="E160" s="8" t="s">
        <v>1461</v>
      </c>
      <c r="F160" s="8" t="s">
        <v>64</v>
      </c>
      <c r="G160" s="8" t="str">
        <f>VLOOKUP(A160,'[1]Master File'!$A:$E,5,0)</f>
        <v>FF-1, Vrundalay Avnue, N/R Laxmipura Police Station</v>
      </c>
      <c r="H160" s="8" t="str">
        <f>VLOOKUP(A160,'[1]Master File'!$A:$F,6,0)</f>
        <v>Laxmipura</v>
      </c>
      <c r="I160" s="8" t="str">
        <f>VLOOKUP(A160,'[1]Master File'!$A:$G,7,0)</f>
        <v>Subhanpura</v>
      </c>
      <c r="J160" s="8" t="str">
        <f>VLOOKUP(A160,'[1]Master File'!$A:$H,8,0)</f>
        <v>Vadodara</v>
      </c>
      <c r="K160" s="8">
        <f>VLOOKUP(A160,'[1]Master File'!$A:$I,9,0)</f>
        <v>390023</v>
      </c>
      <c r="L160" s="8" t="s">
        <v>42</v>
      </c>
      <c r="M160" s="8">
        <v>9974167994</v>
      </c>
      <c r="N160" s="8">
        <f t="shared" si="6"/>
        <v>9974167994</v>
      </c>
      <c r="O160" s="8" t="str">
        <f>VLOOKUP(A160,'[1]Master File'!$A:$L,12,0)</f>
        <v>n.s.pathak18@gmail.com</v>
      </c>
      <c r="P160" s="14" t="s">
        <v>1462</v>
      </c>
      <c r="Q160" s="8" t="str">
        <f>VLOOKUP(A160,'[1]Master File'!$A:$J,10,0)</f>
        <v>24AAGCC9299N1ZU</v>
      </c>
      <c r="R160" s="8" t="str">
        <f>VLOOKUP(A160,'[1]Master File'!$A:$K,11,0)</f>
        <v>AAGCC9299N</v>
      </c>
      <c r="S160" s="8" t="s">
        <v>1463</v>
      </c>
      <c r="T160" s="8" t="s">
        <v>439</v>
      </c>
      <c r="U160" s="8" t="str">
        <f>VLOOKUP(A160,'[1]Master File'!$A:$P,16,0)</f>
        <v>A</v>
      </c>
      <c r="V160" s="8">
        <f>VLOOKUP(A160,'[1]Master File'!$A:$N,14,0)</f>
        <v>0</v>
      </c>
      <c r="W160" s="9" t="s">
        <v>1464</v>
      </c>
      <c r="X160" s="8">
        <v>8980</v>
      </c>
      <c r="Y160" s="8" t="s">
        <v>48</v>
      </c>
      <c r="Z160" s="8">
        <v>56338</v>
      </c>
      <c r="AA160" s="8" t="s">
        <v>1447</v>
      </c>
      <c r="AB160" s="8" t="s">
        <v>49</v>
      </c>
      <c r="AC160" s="8" t="s">
        <v>1465</v>
      </c>
      <c r="AD160" s="8" t="s">
        <v>1466</v>
      </c>
      <c r="AE160" s="8" t="s">
        <v>149</v>
      </c>
      <c r="AF160" s="8"/>
      <c r="AG160" s="11" t="str">
        <f t="shared" si="5"/>
        <v>FF-1, Vrundalay Avnue, N/R Laxmipura Police StationLaxmipuraSubhanpuraVadodara</v>
      </c>
      <c r="AI160" s="11" t="str">
        <f>VLOOKUP(A160,[2]Sheet1!$D:$F,3,0)</f>
        <v>Crystasol Energy Solutions Private Limited</v>
      </c>
      <c r="AJ160" s="8">
        <f>VLOOKUP(A160,'[3]Final summary'!$E:$AH,29,0)</f>
        <v>1000</v>
      </c>
      <c r="AK160" s="8"/>
    </row>
    <row r="161" spans="1:38" s="11" customFormat="1" ht="28.5" customHeight="1" x14ac:dyDescent="0.2">
      <c r="A161" s="8" t="s">
        <v>1467</v>
      </c>
      <c r="B161" s="8">
        <v>160</v>
      </c>
      <c r="C161" s="8" t="str">
        <f>VLOOKUP(A161,'[1]Master File'!$A:$D,4,0)</f>
        <v>GRACE RENEWABLE ENERGY PVT LTD</v>
      </c>
      <c r="D161" s="8" t="s">
        <v>1447</v>
      </c>
      <c r="E161" s="8" t="s">
        <v>1468</v>
      </c>
      <c r="F161" s="8" t="s">
        <v>64</v>
      </c>
      <c r="G161" s="8" t="str">
        <f>VLOOKUP(A161,'[1]Master File'!$A:$E,5,0)</f>
        <v>43/103 THE CHAMBERS NEAR TGB HOTEL S.G.HIGHWAY</v>
      </c>
      <c r="H161" s="8" t="str">
        <f>VLOOKUP(A161,'[1]Master File'!$A:$F,6,0)</f>
        <v xml:space="preserve">BODAKDEV </v>
      </c>
      <c r="I161" s="8" t="str">
        <f>VLOOKUP(A161,'[1]Master File'!$A:$G,7,0)</f>
        <v xml:space="preserve"> AHMEDABAD-380054</v>
      </c>
      <c r="J161" s="8" t="str">
        <f>VLOOKUP(A161,'[1]Master File'!$A:$H,8,0)</f>
        <v>AHMEDABAD</v>
      </c>
      <c r="K161" s="8">
        <f>VLOOKUP(A161,'[1]Master File'!$A:$I,9,0)</f>
        <v>380054</v>
      </c>
      <c r="L161" s="8" t="s">
        <v>42</v>
      </c>
      <c r="M161" s="8" t="str">
        <f>VLOOKUP(A161,'[1]Master File'!$A:$M,13,0)</f>
        <v>9825013358,  7573977071</v>
      </c>
      <c r="N161" s="8" t="str">
        <f t="shared" si="6"/>
        <v>9825013358,  7573977071</v>
      </c>
      <c r="O161" s="8" t="str">
        <f>VLOOKUP(A161,'[1]Master File'!$A:$L,12,0)</f>
        <v>manishbagadia@gmail.com</v>
      </c>
      <c r="P161" s="8"/>
      <c r="Q161" s="8" t="str">
        <f>VLOOKUP(A161,'[1]Master File'!$A:$J,10,0)</f>
        <v>24AABCW4299B1ZE</v>
      </c>
      <c r="R161" s="8" t="str">
        <f>VLOOKUP(A161,'[1]Master File'!$A:$K,11,0)</f>
        <v>AABCW4299B</v>
      </c>
      <c r="S161" s="8" t="s">
        <v>1469</v>
      </c>
      <c r="T161" s="8" t="s">
        <v>1470</v>
      </c>
      <c r="U161" s="8" t="str">
        <f>VLOOKUP(A161,'[1]Master File'!$A:$P,16,0)</f>
        <v>A</v>
      </c>
      <c r="V161" s="8" t="str">
        <f>VLOOKUP(A161,'[1]Master File'!$A:$N,14,0)</f>
        <v>SRT-PG-A-380</v>
      </c>
      <c r="W161" s="9" t="s">
        <v>1471</v>
      </c>
      <c r="X161" s="8">
        <v>9034</v>
      </c>
      <c r="Y161" s="8" t="s">
        <v>48</v>
      </c>
      <c r="Z161" s="12" t="s">
        <v>95</v>
      </c>
      <c r="AA161" s="8"/>
      <c r="AB161" s="8" t="s">
        <v>49</v>
      </c>
      <c r="AC161" s="8" t="s">
        <v>333</v>
      </c>
      <c r="AD161" s="8" t="s">
        <v>270</v>
      </c>
      <c r="AE161" s="8" t="s">
        <v>149</v>
      </c>
      <c r="AF161" s="8"/>
      <c r="AG161" s="11" t="str">
        <f t="shared" si="5"/>
        <v>43/103 THE CHAMBERS NEAR TGB HOTEL S.G.HIGHWAYBODAKDEV  AHMEDABAD-380054AHMEDABAD</v>
      </c>
      <c r="AI161" s="11" t="str">
        <f>VLOOKUP(A161,[2]Sheet1!$D:$F,3,0)</f>
        <v>Grace Renewable Energy Pvt Ltd</v>
      </c>
      <c r="AJ161" s="8">
        <f>VLOOKUP(A161,'[3]Final summary'!$E:$AH,29,0)</f>
        <v>5000</v>
      </c>
      <c r="AK161" s="8"/>
    </row>
    <row r="162" spans="1:38" s="11" customFormat="1" ht="28.5" customHeight="1" x14ac:dyDescent="0.2">
      <c r="A162" s="8" t="s">
        <v>1472</v>
      </c>
      <c r="B162" s="7">
        <v>161</v>
      </c>
      <c r="C162" s="8" t="str">
        <f>VLOOKUP(A162,'[1]Master File'!$A:$D,4,0)</f>
        <v>LEEJI SOLAR ENERGY</v>
      </c>
      <c r="D162" s="8" t="s">
        <v>1447</v>
      </c>
      <c r="E162" s="8" t="s">
        <v>1473</v>
      </c>
      <c r="F162" s="8" t="s">
        <v>90</v>
      </c>
      <c r="G162" s="8" t="str">
        <f>VLOOKUP(A162,'[1]Master File'!$A:$E,5,0)</f>
        <v>First Floor, Flat No 101, Sundaram Flat D</v>
      </c>
      <c r="H162" s="8" t="str">
        <f>VLOOKUP(A162,'[1]Master File'!$A:$F,6,0)</f>
        <v xml:space="preserve">Punit Park Street No-3, 150 ft Ring Road </v>
      </c>
      <c r="I162" s="8" t="str">
        <f>VLOOKUP(A162,'[1]Master File'!$A:$G,7,0)</f>
        <v>Rajkot</v>
      </c>
      <c r="J162" s="8" t="str">
        <f>VLOOKUP(A162,'[1]Master File'!$A:$H,8,0)</f>
        <v>RAJKOT</v>
      </c>
      <c r="K162" s="8">
        <f>VLOOKUP(A162,'[1]Master File'!$A:$I,9,0)</f>
        <v>360004</v>
      </c>
      <c r="L162" s="8" t="s">
        <v>42</v>
      </c>
      <c r="M162" s="8">
        <f>VLOOKUP(A162,'[1]Master File'!$A:$M,13,0)</f>
        <v>9016653486</v>
      </c>
      <c r="N162" s="8">
        <f t="shared" si="6"/>
        <v>9016653486</v>
      </c>
      <c r="O162" s="8" t="str">
        <f>VLOOKUP(A162,'[1]Master File'!$A:$L,12,0)</f>
        <v>leejisolar@gmail.com</v>
      </c>
      <c r="P162" s="8"/>
      <c r="Q162" s="8" t="str">
        <f>VLOOKUP(A162,'[1]Master File'!$A:$J,10,0)</f>
        <v>24AJEPH5821P1Z1</v>
      </c>
      <c r="R162" s="8" t="str">
        <f>VLOOKUP(A162,'[1]Master File'!$A:$K,11,0)</f>
        <v>AJEPH5821P</v>
      </c>
      <c r="S162" s="8" t="s">
        <v>1474</v>
      </c>
      <c r="T162" s="8" t="s">
        <v>1475</v>
      </c>
      <c r="U162" s="8" t="str">
        <f>VLOOKUP(A162,'[1]Master File'!$A:$P,16,0)</f>
        <v>B</v>
      </c>
      <c r="V162" s="8">
        <f>VLOOKUP(A162,'[1]Master File'!$A:$N,14,0)</f>
        <v>0</v>
      </c>
      <c r="W162" s="9" t="s">
        <v>1476</v>
      </c>
      <c r="X162" s="8">
        <v>9276</v>
      </c>
      <c r="Y162" s="8" t="s">
        <v>48</v>
      </c>
      <c r="Z162" s="8">
        <v>56127</v>
      </c>
      <c r="AA162" s="8" t="s">
        <v>62</v>
      </c>
      <c r="AB162" s="8" t="s">
        <v>49</v>
      </c>
      <c r="AC162" s="8" t="s">
        <v>333</v>
      </c>
      <c r="AD162" s="8" t="s">
        <v>1466</v>
      </c>
      <c r="AE162" s="8" t="s">
        <v>158</v>
      </c>
      <c r="AF162" s="8"/>
      <c r="AG162" s="11" t="str">
        <f t="shared" si="5"/>
        <v>First Floor, Flat No 101, Sundaram Flat DPunit Park Street No-3, 150 ft Ring Road RajkotRAJKOT</v>
      </c>
      <c r="AI162" s="11" t="str">
        <f>VLOOKUP(A162,[2]Sheet1!$D:$F,3,0)</f>
        <v>Leeji Solar Energy</v>
      </c>
      <c r="AJ162" s="8">
        <f>VLOOKUP(A162,'[3]Final summary'!$E:$AH,29,0)</f>
        <v>250</v>
      </c>
      <c r="AK162" s="8"/>
    </row>
    <row r="163" spans="1:38" s="11" customFormat="1" ht="28.5" customHeight="1" x14ac:dyDescent="0.2">
      <c r="A163" s="19" t="s">
        <v>1477</v>
      </c>
      <c r="B163" s="19">
        <v>162</v>
      </c>
      <c r="C163" s="19" t="str">
        <f>VLOOKUP(A163,'[1]Master File'!$A:$D,4,0)</f>
        <v>Safal Hospitality and Maintenance Services</v>
      </c>
      <c r="D163" s="19" t="s">
        <v>1447</v>
      </c>
      <c r="E163" s="19" t="s">
        <v>1478</v>
      </c>
      <c r="F163" s="19" t="s">
        <v>73</v>
      </c>
      <c r="G163" s="19" t="str">
        <f>VLOOKUP(A163,'[1]Master File'!$A:$E,5,0)</f>
        <v>301, Iscon Elegance, Nr. Honest Restaurant,</v>
      </c>
      <c r="H163" s="19" t="str">
        <f>VLOOKUP(A163,'[1]Master File'!$A:$F,6,0)</f>
        <v>Next to crown Plaza, S.G Highway</v>
      </c>
      <c r="I163" s="19" t="str">
        <f>VLOOKUP(A163,'[1]Master File'!$A:$G,7,0)</f>
        <v>Ahmedabad</v>
      </c>
      <c r="J163" s="19" t="str">
        <f>VLOOKUP(A163,'[1]Master File'!$A:$H,8,0)</f>
        <v>Ahmedabad</v>
      </c>
      <c r="K163" s="19">
        <f>VLOOKUP(A163,'[1]Master File'!$A:$I,9,0)</f>
        <v>380055</v>
      </c>
      <c r="L163" s="19" t="s">
        <v>42</v>
      </c>
      <c r="M163" s="19">
        <v>9998984974</v>
      </c>
      <c r="N163" s="19">
        <f t="shared" si="6"/>
        <v>9998984974</v>
      </c>
      <c r="O163" s="23" t="s">
        <v>5033</v>
      </c>
      <c r="P163" s="23" t="s">
        <v>1479</v>
      </c>
      <c r="Q163" s="19" t="str">
        <f>VLOOKUP(A163,'[1]Master File'!$A:$J,10,0)</f>
        <v>24ABPFS9189Q1ZU</v>
      </c>
      <c r="R163" s="19" t="str">
        <f>VLOOKUP(A163,'[1]Master File'!$A:$K,11,0)</f>
        <v>ABPFS9189Q</v>
      </c>
      <c r="S163" s="19" t="s">
        <v>1480</v>
      </c>
      <c r="T163" s="19" t="s">
        <v>1481</v>
      </c>
      <c r="U163" s="19" t="str">
        <f>VLOOKUP(A163,'[1]Master File'!$A:$P,16,0)</f>
        <v>B</v>
      </c>
      <c r="V163" s="19">
        <f>VLOOKUP(A163,'[1]Master File'!$A:$N,14,0)</f>
        <v>0</v>
      </c>
      <c r="W163" s="24" t="s">
        <v>1482</v>
      </c>
      <c r="X163" s="8">
        <v>9368</v>
      </c>
      <c r="Y163" s="8" t="s">
        <v>48</v>
      </c>
      <c r="Z163" s="8">
        <v>56340</v>
      </c>
      <c r="AA163" s="8" t="s">
        <v>1447</v>
      </c>
      <c r="AB163" s="8" t="s">
        <v>70</v>
      </c>
      <c r="AC163" s="8">
        <v>56341</v>
      </c>
      <c r="AD163" s="8" t="s">
        <v>1447</v>
      </c>
      <c r="AE163" s="8" t="s">
        <v>158</v>
      </c>
      <c r="AF163" s="8"/>
      <c r="AG163" s="11" t="str">
        <f t="shared" si="5"/>
        <v>301, Iscon Elegance, Nr. Honest Restaurant,Next to crown Plaza, S.G HighwayAhmedabadAhmedabad</v>
      </c>
      <c r="AI163" s="11" t="str">
        <f>VLOOKUP(A163,[2]Sheet1!$D:$F,3,0)</f>
        <v>Safal Hospitality And Maintenance Services</v>
      </c>
      <c r="AJ163" s="8">
        <f>VLOOKUP(A163,'[3]Final summary'!$E:$AH,29,0)</f>
        <v>200</v>
      </c>
      <c r="AK163" s="8"/>
      <c r="AL163" s="22" t="s">
        <v>5034</v>
      </c>
    </row>
    <row r="164" spans="1:38" s="11" customFormat="1" ht="28.5" customHeight="1" x14ac:dyDescent="0.2">
      <c r="A164" s="8" t="s">
        <v>1483</v>
      </c>
      <c r="B164" s="7">
        <v>163</v>
      </c>
      <c r="C164" s="8" t="str">
        <f>VLOOKUP(A164,'[1]Master File'!$A:$D,4,0)</f>
        <v>XOVAK DIGITAL (INDIA) PRIVATE LIMITED</v>
      </c>
      <c r="D164" s="8" t="s">
        <v>1447</v>
      </c>
      <c r="E164" s="8" t="s">
        <v>1484</v>
      </c>
      <c r="F164" s="8" t="s">
        <v>64</v>
      </c>
      <c r="G164" s="8" t="s">
        <v>1485</v>
      </c>
      <c r="H164" s="8" t="s">
        <v>1486</v>
      </c>
      <c r="I164" s="8" t="s">
        <v>41</v>
      </c>
      <c r="J164" s="8" t="str">
        <f>VLOOKUP(A164,'[1]Master File'!$A:$H,8,0)</f>
        <v>VADODARA</v>
      </c>
      <c r="K164" s="8">
        <v>390007</v>
      </c>
      <c r="L164" s="8" t="s">
        <v>42</v>
      </c>
      <c r="M164" s="8">
        <v>9099899994</v>
      </c>
      <c r="N164" s="8">
        <v>9904399998</v>
      </c>
      <c r="O164" s="8" t="str">
        <f>VLOOKUP(A164,'[1]Master File'!$A:$L,12,0)</f>
        <v>raj@xovak.in</v>
      </c>
      <c r="P164" s="14" t="s">
        <v>1487</v>
      </c>
      <c r="Q164" s="8" t="str">
        <f>VLOOKUP(A164,'[1]Master File'!$A:$J,10,0)</f>
        <v>24AAACX2147E1ZP</v>
      </c>
      <c r="R164" s="8" t="str">
        <f>VLOOKUP(A164,'[1]Master File'!$A:$K,11,0)</f>
        <v>AAACX2147E</v>
      </c>
      <c r="S164" s="8" t="s">
        <v>1488</v>
      </c>
      <c r="T164" s="8" t="s">
        <v>387</v>
      </c>
      <c r="U164" s="8" t="str">
        <f>VLOOKUP(A164,'[1]Master File'!$A:$P,16,0)</f>
        <v>B</v>
      </c>
      <c r="V164" s="8">
        <f>VLOOKUP(A164,'[1]Master File'!$A:$N,14,0)</f>
        <v>0</v>
      </c>
      <c r="W164" s="9" t="s">
        <v>1489</v>
      </c>
      <c r="X164" s="8">
        <v>9488</v>
      </c>
      <c r="Y164" s="8" t="s">
        <v>48</v>
      </c>
      <c r="Z164" s="8">
        <v>56331</v>
      </c>
      <c r="AA164" s="8" t="s">
        <v>1447</v>
      </c>
      <c r="AB164" s="8" t="s">
        <v>70</v>
      </c>
      <c r="AC164" s="8">
        <v>56332</v>
      </c>
      <c r="AD164" s="8" t="s">
        <v>1447</v>
      </c>
      <c r="AE164" s="8" t="s">
        <v>158</v>
      </c>
      <c r="AF164" s="8" t="s">
        <v>53</v>
      </c>
      <c r="AG164" s="11" t="str">
        <f t="shared" si="5"/>
        <v>97 Raghuvansh SocietyChikuwadiAlkapuriVADODARA</v>
      </c>
      <c r="AI164" s="11" t="str">
        <f>VLOOKUP(A164,[2]Sheet1!$D:$F,3,0)</f>
        <v>Xovak Digital (India) Private Limited</v>
      </c>
      <c r="AJ164" s="8">
        <f>VLOOKUP(A164,'[3]Final summary'!$E:$AH,29,0)</f>
        <v>570</v>
      </c>
      <c r="AK164" s="8"/>
    </row>
    <row r="165" spans="1:38" s="11" customFormat="1" ht="28.5" customHeight="1" x14ac:dyDescent="0.2">
      <c r="A165" s="8" t="s">
        <v>1490</v>
      </c>
      <c r="B165" s="8">
        <v>164</v>
      </c>
      <c r="C165" s="8" t="str">
        <f>VLOOKUP(A165,'[1]Master File'!$A:$D,4,0)</f>
        <v>Shivsai Engineering</v>
      </c>
      <c r="D165" s="8" t="s">
        <v>1447</v>
      </c>
      <c r="E165" s="8" t="s">
        <v>1491</v>
      </c>
      <c r="F165" s="8" t="s">
        <v>653</v>
      </c>
      <c r="G165" s="8" t="str">
        <f>VLOOKUP(A165,'[1]Master File'!$A:$E,5,0)</f>
        <v>132-Shyamvilla Residency Near Javahar School Kharvasa Road</v>
      </c>
      <c r="H165" s="8" t="str">
        <f>VLOOKUP(A165,'[1]Master File'!$A:$F,6,0)</f>
        <v xml:space="preserve"> Dindoli</v>
      </c>
      <c r="I165" s="8" t="str">
        <f>VLOOKUP(A165,'[1]Master File'!$A:$G,7,0)</f>
        <v xml:space="preserve"> Surat</v>
      </c>
      <c r="J165" s="8" t="str">
        <f>VLOOKUP(A165,'[1]Master File'!$A:$H,8,0)</f>
        <v>SURAT</v>
      </c>
      <c r="K165" s="8">
        <f>VLOOKUP(A165,'[1]Master File'!$A:$I,9,0)</f>
        <v>394210</v>
      </c>
      <c r="L165" s="8" t="s">
        <v>42</v>
      </c>
      <c r="M165" s="8" t="s">
        <v>1492</v>
      </c>
      <c r="N165" s="8" t="str">
        <f t="shared" ref="N165:N196" si="7">M165</f>
        <v>7600057365, 9081987733</v>
      </c>
      <c r="O165" s="14" t="s">
        <v>1493</v>
      </c>
      <c r="P165" s="14" t="s">
        <v>1494</v>
      </c>
      <c r="Q165" s="8" t="str">
        <f>VLOOKUP(A165,'[1]Master File'!$A:$J,10,0)</f>
        <v>24ABRFS9936P1ZZ,</v>
      </c>
      <c r="R165" s="8" t="str">
        <f>VLOOKUP(A165,'[1]Master File'!$A:$K,11,0)</f>
        <v>ABRFS9936P,</v>
      </c>
      <c r="S165" s="8" t="s">
        <v>1495</v>
      </c>
      <c r="T165" s="8" t="s">
        <v>1496</v>
      </c>
      <c r="U165" s="8" t="str">
        <f>VLOOKUP(A165,'[1]Master File'!$A:$P,16,0)</f>
        <v>B</v>
      </c>
      <c r="V165" s="8" t="str">
        <f>VLOOKUP(A165,'[1]Master File'!$A:$N,14,0)</f>
        <v>SRT-PG-B-165</v>
      </c>
      <c r="W165" s="9" t="s">
        <v>1497</v>
      </c>
      <c r="X165" s="8">
        <v>9379</v>
      </c>
      <c r="Y165" s="8" t="s">
        <v>48</v>
      </c>
      <c r="Z165" s="12" t="s">
        <v>95</v>
      </c>
      <c r="AA165" s="8"/>
      <c r="AB165" s="8" t="s">
        <v>49</v>
      </c>
      <c r="AC165" s="8" t="s">
        <v>778</v>
      </c>
      <c r="AD165" s="8" t="s">
        <v>1498</v>
      </c>
      <c r="AE165" s="8" t="s">
        <v>158</v>
      </c>
      <c r="AF165" s="8"/>
      <c r="AG165" s="11" t="str">
        <f t="shared" si="5"/>
        <v>132-Shyamvilla Residency Near Javahar School Kharvasa Road Dindoli SuratSURAT</v>
      </c>
      <c r="AI165" s="11" t="str">
        <f>VLOOKUP(A165,[2]Sheet1!$D:$F,3,0)</f>
        <v>Shivsai Engineering</v>
      </c>
      <c r="AJ165" s="8">
        <f>VLOOKUP(A165,'[3]Final summary'!$E:$AH,29,0)</f>
        <v>500</v>
      </c>
      <c r="AK165" s="8"/>
    </row>
    <row r="166" spans="1:38" s="11" customFormat="1" ht="28.5" customHeight="1" x14ac:dyDescent="0.2">
      <c r="A166" s="8" t="s">
        <v>1499</v>
      </c>
      <c r="B166" s="7">
        <v>165</v>
      </c>
      <c r="C166" s="8" t="str">
        <f>VLOOKUP(A166,'[1]Master File'!$A:$D,4,0)</f>
        <v>Ee Electric Co.</v>
      </c>
      <c r="D166" s="8" t="s">
        <v>1447</v>
      </c>
      <c r="E166" s="8" t="s">
        <v>1500</v>
      </c>
      <c r="F166" s="8" t="s">
        <v>73</v>
      </c>
      <c r="G166" s="8" t="str">
        <f>VLOOKUP(A166,'[1]Master File'!$A:$E,5,0)</f>
        <v xml:space="preserve">112 arthik bhavan </v>
      </c>
      <c r="H166" s="8" t="str">
        <f>VLOOKUP(A166,'[1]Master File'!$A:$F,6,0)</f>
        <v xml:space="preserve"> gondal road</v>
      </c>
      <c r="I166" s="8" t="str">
        <f>VLOOKUP(A166,'[1]Master File'!$A:$G,7,0)</f>
        <v>Rajkot</v>
      </c>
      <c r="J166" s="8" t="str">
        <f>VLOOKUP(A166,'[1]Master File'!$A:$H,8,0)</f>
        <v>RAJKOT</v>
      </c>
      <c r="K166" s="8">
        <f>VLOOKUP(A166,'[1]Master File'!$A:$I,9,0)</f>
        <v>360001</v>
      </c>
      <c r="L166" s="8" t="s">
        <v>42</v>
      </c>
      <c r="M166" s="8">
        <f>VLOOKUP(A166,'[1]Master File'!$A:$M,13,0)</f>
        <v>9825309907</v>
      </c>
      <c r="N166" s="8">
        <f t="shared" si="7"/>
        <v>9825309907</v>
      </c>
      <c r="O166" s="8" t="str">
        <f>VLOOKUP(A166,'[1]Master File'!$A:$L,12,0)</f>
        <v>eelectricrjt@gmail.com</v>
      </c>
      <c r="P166" s="8"/>
      <c r="Q166" s="8" t="str">
        <f>VLOOKUP(A166,'[1]Master File'!$A:$J,10,0)</f>
        <v>24AADFE5763H1ZH</v>
      </c>
      <c r="R166" s="8" t="str">
        <f>VLOOKUP(A166,'[1]Master File'!$A:$K,11,0)</f>
        <v>AADFE5763H</v>
      </c>
      <c r="S166" s="8" t="s">
        <v>1501</v>
      </c>
      <c r="T166" s="8" t="s">
        <v>1502</v>
      </c>
      <c r="U166" s="8" t="str">
        <f>VLOOKUP(A166,'[1]Master File'!$A:$P,16,0)</f>
        <v>A</v>
      </c>
      <c r="V166" s="8" t="str">
        <f>VLOOKUP(A166,'[1]Master File'!$A:$N,14,0)</f>
        <v>SRT-PG-A-033</v>
      </c>
      <c r="W166" s="9" t="s">
        <v>1503</v>
      </c>
      <c r="X166" s="8">
        <v>8986</v>
      </c>
      <c r="Y166" s="8" t="s">
        <v>48</v>
      </c>
      <c r="Z166" s="12" t="s">
        <v>95</v>
      </c>
      <c r="AA166" s="8"/>
      <c r="AB166" s="8" t="s">
        <v>70</v>
      </c>
      <c r="AC166" s="8">
        <v>56327</v>
      </c>
      <c r="AD166" s="8" t="s">
        <v>1447</v>
      </c>
      <c r="AE166" s="8" t="s">
        <v>149</v>
      </c>
      <c r="AF166" s="8"/>
      <c r="AG166" s="11" t="str">
        <f t="shared" si="5"/>
        <v>112 arthik bhavan  gondal roadRajkotRAJKOT</v>
      </c>
      <c r="AI166" s="11" t="str">
        <f>VLOOKUP(A166,[2]Sheet1!$D:$F,3,0)</f>
        <v>Ee Electric Co.</v>
      </c>
      <c r="AJ166" s="8">
        <f>VLOOKUP(A166,'[3]Final summary'!$E:$AH,29,0)</f>
        <v>500</v>
      </c>
      <c r="AK166" s="8"/>
    </row>
    <row r="167" spans="1:38" s="11" customFormat="1" ht="28.5" customHeight="1" x14ac:dyDescent="0.2">
      <c r="A167" s="8" t="s">
        <v>1504</v>
      </c>
      <c r="B167" s="8">
        <v>166</v>
      </c>
      <c r="C167" s="8" t="str">
        <f>VLOOKUP(A167,'[1]Master File'!$A:$D,4,0)</f>
        <v>SHAURYAM ENTERPRISE</v>
      </c>
      <c r="D167" s="8" t="s">
        <v>1447</v>
      </c>
      <c r="E167" s="8" t="s">
        <v>1505</v>
      </c>
      <c r="F167" s="8" t="s">
        <v>73</v>
      </c>
      <c r="G167" s="8" t="str">
        <f>VLOOKUP(A167,'[1]Master File'!$A:$E,5,0)</f>
        <v>13NEW DEVBHOOMI SOCIETYNR.GST RAILWAY CROSSING</v>
      </c>
      <c r="H167" s="8" t="str">
        <f>VLOOKUP(A167,'[1]Master File'!$A:$F,6,0)</f>
        <v>Nr. Anand Party Plot, New Ranipat</v>
      </c>
      <c r="I167" s="8" t="str">
        <f>VLOOKUP(A167,'[1]Master File'!$A:$G,7,0)</f>
        <v>AHMEDABAD</v>
      </c>
      <c r="J167" s="8" t="str">
        <f>VLOOKUP(A167,'[1]Master File'!$A:$H,8,0)</f>
        <v>AHMEDABAD</v>
      </c>
      <c r="K167" s="8">
        <f>VLOOKUP(A167,'[1]Master File'!$A:$I,9,0)</f>
        <v>382480</v>
      </c>
      <c r="L167" s="8" t="s">
        <v>42</v>
      </c>
      <c r="M167" s="8" t="str">
        <f>VLOOKUP(A167,'[1]Master File'!$A:$M,13,0)</f>
        <v>9173645491 / 9429601742</v>
      </c>
      <c r="N167" s="8" t="str">
        <f t="shared" si="7"/>
        <v>9173645491 / 9429601742</v>
      </c>
      <c r="O167" s="8" t="str">
        <f>VLOOKUP(A167,'[1]Master File'!$A:$L,12,0)</f>
        <v>viral.patel2561994@gmail.com;SHAURYAMSOLARENTERPRISE@GMAIL.COM</v>
      </c>
      <c r="P167" s="8"/>
      <c r="Q167" s="8" t="str">
        <f>VLOOKUP(A167,'[1]Master File'!$A:$J,10,0)</f>
        <v>24ADXFS9050Q1ZY</v>
      </c>
      <c r="R167" s="8" t="str">
        <f>VLOOKUP(A167,'[1]Master File'!$A:$K,11,0)</f>
        <v>ADXFS9050Q</v>
      </c>
      <c r="S167" s="8" t="s">
        <v>1506</v>
      </c>
      <c r="T167" s="8" t="s">
        <v>1507</v>
      </c>
      <c r="U167" s="8" t="str">
        <f>VLOOKUP(A167,'[1]Master File'!$A:$P,16,0)</f>
        <v>B</v>
      </c>
      <c r="V167" s="8" t="str">
        <f>VLOOKUP(A167,'[1]Master File'!$A:$N,14,0)</f>
        <v>SRT-PG-B-453</v>
      </c>
      <c r="W167" s="9" t="s">
        <v>1508</v>
      </c>
      <c r="X167" s="8">
        <v>9378</v>
      </c>
      <c r="Y167" s="8" t="s">
        <v>48</v>
      </c>
      <c r="Z167" s="12" t="s">
        <v>95</v>
      </c>
      <c r="AA167" s="8"/>
      <c r="AB167" s="8" t="s">
        <v>49</v>
      </c>
      <c r="AC167" s="8" t="s">
        <v>328</v>
      </c>
      <c r="AD167" s="8" t="s">
        <v>1509</v>
      </c>
      <c r="AE167" s="8" t="s">
        <v>158</v>
      </c>
      <c r="AF167" s="8"/>
      <c r="AG167" s="11" t="str">
        <f t="shared" si="5"/>
        <v>13NEW DEVBHOOMI SOCIETYNR.GST RAILWAY CROSSINGNr. Anand Party Plot, New RanipatAHMEDABADAHMEDABAD</v>
      </c>
      <c r="AI167" s="11" t="str">
        <f>VLOOKUP(A167,[2]Sheet1!$D:$F,3,0)</f>
        <v>Shauryam Enterprise</v>
      </c>
      <c r="AJ167" s="8">
        <f>VLOOKUP(A167,'[3]Final summary'!$E:$AH,29,0)</f>
        <v>800</v>
      </c>
      <c r="AK167" s="8"/>
    </row>
    <row r="168" spans="1:38" s="11" customFormat="1" ht="28.5" customHeight="1" x14ac:dyDescent="0.2">
      <c r="A168" s="8" t="s">
        <v>1510</v>
      </c>
      <c r="B168" s="7">
        <v>167</v>
      </c>
      <c r="C168" s="8" t="str">
        <f>VLOOKUP(A168,'[1]Master File'!$A:$D,4,0)</f>
        <v>Madhav Technicals</v>
      </c>
      <c r="D168" s="8" t="s">
        <v>1447</v>
      </c>
      <c r="E168" s="8" t="s">
        <v>1511</v>
      </c>
      <c r="F168" s="8" t="s">
        <v>653</v>
      </c>
      <c r="G168" s="8" t="str">
        <f>VLOOKUP(A168,'[1]Master File'!$A:$E,5,0)</f>
        <v>Sheri No.8 131/A Sarita Society</v>
      </c>
      <c r="H168" s="8" t="str">
        <f>VLOOKUP(A168,'[1]Master File'!$A:$F,6,0)</f>
        <v xml:space="preserve"> Chittra Road</v>
      </c>
      <c r="I168" s="8" t="str">
        <f>VLOOKUP(A168,'[1]Master File'!$A:$G,7,0)</f>
        <v>Bhavnagar</v>
      </c>
      <c r="J168" s="8" t="str">
        <f>VLOOKUP(A168,'[1]Master File'!$A:$H,8,0)</f>
        <v>BHAVNAGAR</v>
      </c>
      <c r="K168" s="8">
        <f>VLOOKUP(A168,'[1]Master File'!$A:$I,9,0)</f>
        <v>364001</v>
      </c>
      <c r="L168" s="8" t="s">
        <v>42</v>
      </c>
      <c r="M168" s="8" t="str">
        <f>VLOOKUP(A168,'[1]Master File'!$A:$M,13,0)</f>
        <v>9737384121, 7778886103</v>
      </c>
      <c r="N168" s="8" t="str">
        <f t="shared" si="7"/>
        <v>9737384121, 7778886103</v>
      </c>
      <c r="O168" s="8" t="str">
        <f>VLOOKUP(A168,'[1]Master File'!$A:$L,12,0)</f>
        <v>madhavtechnicals@gmail.com</v>
      </c>
      <c r="P168" s="8"/>
      <c r="Q168" s="8" t="str">
        <f>VLOOKUP(A168,'[1]Master File'!$A:$J,10,0)</f>
        <v>24CNUPM1357D1ZW</v>
      </c>
      <c r="R168" s="8" t="str">
        <f>VLOOKUP(A168,'[1]Master File'!$A:$K,11,0)</f>
        <v>CNUPM1357D</v>
      </c>
      <c r="S168" s="8" t="s">
        <v>1512</v>
      </c>
      <c r="T168" s="8" t="s">
        <v>138</v>
      </c>
      <c r="U168" s="8" t="str">
        <f>VLOOKUP(A168,'[1]Master File'!$A:$P,16,0)</f>
        <v>A</v>
      </c>
      <c r="V168" s="8" t="str">
        <f>VLOOKUP(A168,'[1]Master File'!$A:$N,14,0)</f>
        <v>SRT-PG-B-422</v>
      </c>
      <c r="W168" s="9" t="s">
        <v>1513</v>
      </c>
      <c r="X168" s="8">
        <v>9032</v>
      </c>
      <c r="Y168" s="8" t="s">
        <v>48</v>
      </c>
      <c r="Z168" s="12" t="s">
        <v>95</v>
      </c>
      <c r="AA168" s="8"/>
      <c r="AB168" s="8" t="s">
        <v>49</v>
      </c>
      <c r="AC168" s="8" t="s">
        <v>50</v>
      </c>
      <c r="AD168" s="8" t="s">
        <v>736</v>
      </c>
      <c r="AE168" s="8" t="s">
        <v>149</v>
      </c>
      <c r="AF168" s="8"/>
      <c r="AG168" s="11" t="str">
        <f t="shared" si="5"/>
        <v>Sheri No.8 131/A Sarita Society Chittra RoadBhavnagarBHAVNAGAR</v>
      </c>
      <c r="AI168" s="11" t="str">
        <f>VLOOKUP(A168,[2]Sheet1!$D:$F,3,0)</f>
        <v>Madhav Technicals</v>
      </c>
      <c r="AJ168" s="8">
        <f>VLOOKUP(A168,'[3]Final summary'!$E:$AH,29,0)</f>
        <v>2500</v>
      </c>
      <c r="AK168" s="8"/>
    </row>
    <row r="169" spans="1:38" s="11" customFormat="1" ht="28.5" customHeight="1" x14ac:dyDescent="0.2">
      <c r="A169" s="8" t="s">
        <v>1514</v>
      </c>
      <c r="B169" s="8">
        <v>168</v>
      </c>
      <c r="C169" s="8" t="str">
        <f>VLOOKUP(A169,'[1]Master File'!$A:$D,4,0)</f>
        <v>Virat Construction Co</v>
      </c>
      <c r="D169" s="8" t="s">
        <v>1447</v>
      </c>
      <c r="E169" s="8" t="s">
        <v>1515</v>
      </c>
      <c r="F169" s="8" t="s">
        <v>73</v>
      </c>
      <c r="G169" s="8" t="str">
        <f>VLOOKUP(A169,'[1]Master File'!$A:$E,5,0)</f>
        <v>SHRI SADGURU ARCADE 2nd FLOOR OFFICE NO. 201</v>
      </c>
      <c r="H169" s="8" t="str">
        <f>VLOOKUP(A169,'[1]Master File'!$A:$F,6,0)</f>
        <v xml:space="preserve"> DHEBAR ROAD ONE WAY NEAR JIVAN COMMERCIAL BANK</v>
      </c>
      <c r="I169" s="8" t="str">
        <f>VLOOKUP(A169,'[1]Master File'!$A:$G,7,0)</f>
        <v xml:space="preserve"> RAJKOT- 360001</v>
      </c>
      <c r="J169" s="8" t="str">
        <f>VLOOKUP(A169,'[1]Master File'!$A:$H,8,0)</f>
        <v>RAJKOT</v>
      </c>
      <c r="K169" s="8">
        <f>VLOOKUP(A169,'[1]Master File'!$A:$I,9,0)</f>
        <v>360001</v>
      </c>
      <c r="L169" s="8" t="s">
        <v>42</v>
      </c>
      <c r="M169" s="8">
        <v>9909950605</v>
      </c>
      <c r="N169" s="8">
        <f t="shared" si="7"/>
        <v>9909950605</v>
      </c>
      <c r="O169" s="8" t="str">
        <f>VLOOKUP(A169,'[1]Master File'!$A:$L,12,0)</f>
        <v>info@viratconstruction.com</v>
      </c>
      <c r="P169" s="14" t="s">
        <v>1516</v>
      </c>
      <c r="Q169" s="8" t="str">
        <f>VLOOKUP(A169,'[1]Master File'!$A:$J,10,0)</f>
        <v>24AALFV0483F1Z5</v>
      </c>
      <c r="R169" s="8" t="str">
        <f>VLOOKUP(A169,'[1]Master File'!$A:$K,11,0)</f>
        <v>AALFV0483F</v>
      </c>
      <c r="S169" s="8" t="s">
        <v>1517</v>
      </c>
      <c r="T169" s="8" t="s">
        <v>1518</v>
      </c>
      <c r="U169" s="8" t="str">
        <f>VLOOKUP(A169,'[1]Master File'!$A:$P,16,0)</f>
        <v>A</v>
      </c>
      <c r="V169" s="8" t="str">
        <f>VLOOKUP(A169,'[1]Master File'!$A:$N,14,0)</f>
        <v>SRT-PG-A-148</v>
      </c>
      <c r="W169" s="9" t="s">
        <v>1519</v>
      </c>
      <c r="X169" s="8">
        <v>9102</v>
      </c>
      <c r="Y169" s="8" t="s">
        <v>48</v>
      </c>
      <c r="Z169" s="12" t="s">
        <v>95</v>
      </c>
      <c r="AA169" s="8"/>
      <c r="AB169" s="8" t="s">
        <v>70</v>
      </c>
      <c r="AC169" s="8">
        <v>56344</v>
      </c>
      <c r="AD169" s="8" t="s">
        <v>1447</v>
      </c>
      <c r="AE169" s="8" t="s">
        <v>149</v>
      </c>
      <c r="AF169" s="8"/>
      <c r="AG169" s="11" t="str">
        <f t="shared" si="5"/>
        <v>SHRI SADGURU ARCADE 2nd FLOOR OFFICE NO. 201 DHEBAR ROAD ONE WAY NEAR JIVAN COMMERCIAL BANK RAJKOT- 360001RAJKOT</v>
      </c>
      <c r="AI169" s="11" t="str">
        <f>VLOOKUP(A169,[2]Sheet1!$D:$F,3,0)</f>
        <v>Virat Construction Co</v>
      </c>
      <c r="AJ169" s="8">
        <f>VLOOKUP(A169,'[3]Final summary'!$E:$AH,29,0)</f>
        <v>1500</v>
      </c>
      <c r="AK169" s="8"/>
    </row>
    <row r="170" spans="1:38" s="11" customFormat="1" ht="28.5" customHeight="1" x14ac:dyDescent="0.2">
      <c r="A170" s="8" t="s">
        <v>1520</v>
      </c>
      <c r="B170" s="7">
        <v>169</v>
      </c>
      <c r="C170" s="8" t="str">
        <f>VLOOKUP(A170,'[1]Master File'!$A:$D,4,0)</f>
        <v>DIMAN OVERSEAS PRIVATE LIMITED</v>
      </c>
      <c r="D170" s="8" t="s">
        <v>1447</v>
      </c>
      <c r="E170" s="8" t="s">
        <v>1521</v>
      </c>
      <c r="F170" s="8" t="s">
        <v>220</v>
      </c>
      <c r="G170" s="8" t="s">
        <v>5030</v>
      </c>
      <c r="H170" s="8" t="s">
        <v>5031</v>
      </c>
      <c r="I170" s="8" t="s">
        <v>5032</v>
      </c>
      <c r="J170" s="8" t="str">
        <f>VLOOKUP(A170,'[1]Master File'!$A:$H,8,0)</f>
        <v>AHMEDABAD</v>
      </c>
      <c r="K170" s="8">
        <v>3822110</v>
      </c>
      <c r="L170" s="8" t="s">
        <v>42</v>
      </c>
      <c r="M170" s="8">
        <v>9909928959</v>
      </c>
      <c r="N170" s="8">
        <f t="shared" si="7"/>
        <v>9909928959</v>
      </c>
      <c r="O170" s="8" t="str">
        <f>VLOOKUP(A170,'[1]Master File'!$A:$L,12,0)</f>
        <v>vishal@dimansolar.com</v>
      </c>
      <c r="P170" s="14" t="s">
        <v>1522</v>
      </c>
      <c r="Q170" s="8" t="str">
        <f>VLOOKUP(A170,'[1]Master File'!$A:$J,10,0)</f>
        <v>24AAECD7657D1ZQ</v>
      </c>
      <c r="R170" s="8" t="str">
        <f>VLOOKUP(A170,'[1]Master File'!$A:$K,11,0)</f>
        <v>AAECD7657D</v>
      </c>
      <c r="S170" s="8" t="s">
        <v>1523</v>
      </c>
      <c r="T170" s="8" t="s">
        <v>1524</v>
      </c>
      <c r="U170" s="8" t="str">
        <f>VLOOKUP(A170,'[1]Master File'!$A:$P,16,0)</f>
        <v>A</v>
      </c>
      <c r="V170" s="8" t="str">
        <f>VLOOKUP(A170,'[1]Master File'!$A:$N,14,0)</f>
        <v>SRT-PG-A-032</v>
      </c>
      <c r="W170" s="9" t="s">
        <v>1525</v>
      </c>
      <c r="X170" s="8">
        <v>8983</v>
      </c>
      <c r="Y170" s="8" t="s">
        <v>48</v>
      </c>
      <c r="Z170" s="12" t="s">
        <v>95</v>
      </c>
      <c r="AA170" s="8"/>
      <c r="AB170" s="8" t="s">
        <v>70</v>
      </c>
      <c r="AC170" s="8">
        <v>56349</v>
      </c>
      <c r="AD170" s="8" t="s">
        <v>1447</v>
      </c>
      <c r="AE170" s="8" t="s">
        <v>149</v>
      </c>
      <c r="AF170" s="8"/>
      <c r="AG170" s="11" t="str">
        <f t="shared" si="5"/>
        <v>C-910 Signature II Business ParkSarkhej Sanand cross roadOpp S G HighwayAHMEDABAD</v>
      </c>
      <c r="AI170" s="11" t="str">
        <f>VLOOKUP(A170,[2]Sheet1!$D:$F,3,0)</f>
        <v>Diman Overseas Private Limited</v>
      </c>
      <c r="AJ170" s="8">
        <f>VLOOKUP(A170,'[3]Final summary'!$E:$AH,29,0)</f>
        <v>1000</v>
      </c>
      <c r="AK170" s="8"/>
    </row>
    <row r="171" spans="1:38" s="11" customFormat="1" ht="28.5" customHeight="1" x14ac:dyDescent="0.2">
      <c r="A171" s="8" t="s">
        <v>1526</v>
      </c>
      <c r="B171" s="8">
        <v>170</v>
      </c>
      <c r="C171" s="8" t="str">
        <f>VLOOKUP(A171,'[1]Master File'!$A:$D,4,0)</f>
        <v>MADHAV ENTERPRISE</v>
      </c>
      <c r="D171" s="8" t="s">
        <v>1447</v>
      </c>
      <c r="E171" s="8" t="s">
        <v>1527</v>
      </c>
      <c r="F171" s="8" t="s">
        <v>90</v>
      </c>
      <c r="G171" s="8" t="str">
        <f>VLOOKUP(A171,'[1]Master File'!$A:$E,5,0)</f>
        <v>A-56, ANANTA SAVERA,</v>
      </c>
      <c r="H171" s="8" t="str">
        <f>VLOOKUP(A171,'[1]Master File'!$A:$F,6,0)</f>
        <v>BEHIND NARAYAN KATHIYAWADI RESTAURANT</v>
      </c>
      <c r="I171" s="8" t="str">
        <f>VLOOKUP(A171,'[1]Master File'!$A:$G,7,0)</f>
        <v>ATLADARA-BIL ROAD</v>
      </c>
      <c r="J171" s="8" t="str">
        <f>VLOOKUP(A171,'[1]Master File'!$A:$H,8,0)</f>
        <v>VADODARA</v>
      </c>
      <c r="K171" s="8">
        <f>VLOOKUP(A171,'[1]Master File'!$A:$I,9,0)</f>
        <v>391410</v>
      </c>
      <c r="L171" s="8" t="s">
        <v>42</v>
      </c>
      <c r="M171" s="8" t="s">
        <v>1528</v>
      </c>
      <c r="N171" s="8" t="str">
        <f t="shared" si="7"/>
        <v>9726029120, 9427466740</v>
      </c>
      <c r="O171" s="14" t="s">
        <v>1529</v>
      </c>
      <c r="P171" s="14" t="s">
        <v>1530</v>
      </c>
      <c r="Q171" s="8" t="str">
        <f>VLOOKUP(A171,'[1]Master File'!$A:$J,10,0)</f>
        <v>24BHDPS6852D1ZB</v>
      </c>
      <c r="R171" s="8" t="str">
        <f>VLOOKUP(A171,'[1]Master File'!$A:$K,11,0)</f>
        <v>BHDPS6852D</v>
      </c>
      <c r="S171" s="8" t="s">
        <v>1531</v>
      </c>
      <c r="T171" s="8" t="s">
        <v>662</v>
      </c>
      <c r="U171" s="8" t="str">
        <f>VLOOKUP(A171,'[1]Master File'!$A:$P,16,0)</f>
        <v>B</v>
      </c>
      <c r="V171" s="8" t="str">
        <f>VLOOKUP(A171,'[1]Master File'!$A:$N,14,0)</f>
        <v>SRT-PG-B-156</v>
      </c>
      <c r="W171" s="9" t="s">
        <v>1532</v>
      </c>
      <c r="X171" s="8">
        <v>9132</v>
      </c>
      <c r="Y171" s="8" t="s">
        <v>48</v>
      </c>
      <c r="Z171" s="12" t="s">
        <v>95</v>
      </c>
      <c r="AA171" s="8"/>
      <c r="AB171" s="8" t="s">
        <v>49</v>
      </c>
      <c r="AC171" s="8" t="s">
        <v>778</v>
      </c>
      <c r="AD171" s="8" t="s">
        <v>1533</v>
      </c>
      <c r="AE171" s="8" t="s">
        <v>158</v>
      </c>
      <c r="AF171" s="8"/>
      <c r="AG171" s="11" t="str">
        <f t="shared" si="5"/>
        <v>A-56, ANANTA SAVERA,BEHIND NARAYAN KATHIYAWADI RESTAURANTATLADARA-BIL ROADVADODARA</v>
      </c>
      <c r="AI171" s="11" t="str">
        <f>VLOOKUP(A171,[2]Sheet1!$D:$F,3,0)</f>
        <v>Madhav Enterprise</v>
      </c>
      <c r="AJ171" s="8">
        <f>VLOOKUP(A171,'[3]Final summary'!$E:$AH,29,0)</f>
        <v>500</v>
      </c>
      <c r="AK171" s="8"/>
    </row>
    <row r="172" spans="1:38" s="11" customFormat="1" ht="28.5" customHeight="1" x14ac:dyDescent="0.2">
      <c r="A172" s="8" t="s">
        <v>1534</v>
      </c>
      <c r="B172" s="7">
        <v>171</v>
      </c>
      <c r="C172" s="8" t="str">
        <f>VLOOKUP(A172,'[1]Master File'!$A:$D,4,0)</f>
        <v>SAVALIYA BROTHERS</v>
      </c>
      <c r="D172" s="8" t="s">
        <v>1447</v>
      </c>
      <c r="E172" s="8" t="s">
        <v>1535</v>
      </c>
      <c r="F172" s="8" t="s">
        <v>90</v>
      </c>
      <c r="G172" s="8" t="str">
        <f>VLOOKUP(A172,'[1]Master File'!$A:$E,5,0)</f>
        <v>TF32 SHILP ARCADE OPP. MAHILA COLLEGE</v>
      </c>
      <c r="H172" s="8" t="str">
        <f>VLOOKUP(A172,'[1]Master File'!$A:$F,6,0)</f>
        <v xml:space="preserve"> SARDAR CHAUK UNJHA-384170</v>
      </c>
      <c r="I172" s="8" t="str">
        <f>VLOOKUP(A172,'[1]Master File'!$A:$G,7,0)</f>
        <v>UNJHA-384170</v>
      </c>
      <c r="J172" s="8" t="str">
        <f>VLOOKUP(A172,'[1]Master File'!$A:$H,8,0)</f>
        <v>UNJHA</v>
      </c>
      <c r="K172" s="8">
        <f>VLOOKUP(A172,'[1]Master File'!$A:$I,9,0)</f>
        <v>384170</v>
      </c>
      <c r="L172" s="8" t="s">
        <v>42</v>
      </c>
      <c r="M172" s="8">
        <f>VLOOKUP(A172,'[1]Master File'!$A:$M,13,0)</f>
        <v>9898561329</v>
      </c>
      <c r="N172" s="8">
        <f t="shared" si="7"/>
        <v>9898561329</v>
      </c>
      <c r="O172" s="8" t="str">
        <f>VLOOKUP(A172,'[1]Master File'!$A:$L,12,0)</f>
        <v>sb.savaliyabrothers@gmail.com</v>
      </c>
      <c r="P172" s="8"/>
      <c r="Q172" s="8" t="str">
        <f>VLOOKUP(A172,'[1]Master File'!$A:$J,10,0)</f>
        <v>24BVGPP0031C1Z9</v>
      </c>
      <c r="R172" s="8" t="str">
        <f>VLOOKUP(A172,'[1]Master File'!$A:$K,11,0)</f>
        <v>BVGPP0031C</v>
      </c>
      <c r="S172" s="8" t="s">
        <v>1536</v>
      </c>
      <c r="T172" s="8" t="s">
        <v>394</v>
      </c>
      <c r="U172" s="8" t="str">
        <f>VLOOKUP(A172,'[1]Master File'!$A:$P,16,0)</f>
        <v>B</v>
      </c>
      <c r="V172" s="8" t="str">
        <f>VLOOKUP(A172,'[1]Master File'!$A:$N,14,0)</f>
        <v>SRT-PG-B-183</v>
      </c>
      <c r="W172" s="9" t="s">
        <v>1537</v>
      </c>
      <c r="X172" s="8">
        <v>9374</v>
      </c>
      <c r="Y172" s="8" t="s">
        <v>48</v>
      </c>
      <c r="Z172" s="12" t="s">
        <v>95</v>
      </c>
      <c r="AA172" s="8"/>
      <c r="AB172" s="8" t="s">
        <v>49</v>
      </c>
      <c r="AC172" s="8" t="s">
        <v>328</v>
      </c>
      <c r="AD172" s="8" t="s">
        <v>736</v>
      </c>
      <c r="AE172" s="8" t="s">
        <v>158</v>
      </c>
      <c r="AF172" s="8"/>
      <c r="AG172" s="11" t="str">
        <f t="shared" si="5"/>
        <v>TF32 SHILP ARCADE OPP. MAHILA COLLEGE SARDAR CHAUK UNJHA-384170UNJHA-384170UNJHA</v>
      </c>
      <c r="AI172" s="11" t="str">
        <f>VLOOKUP(A172,[2]Sheet1!$D:$F,3,0)</f>
        <v>Savaliya Brothers</v>
      </c>
      <c r="AJ172" s="8">
        <f>VLOOKUP(A172,'[3]Final summary'!$E:$AH,29,0)</f>
        <v>1000</v>
      </c>
      <c r="AK172" s="8"/>
    </row>
    <row r="173" spans="1:38" s="11" customFormat="1" ht="28.5" customHeight="1" x14ac:dyDescent="0.2">
      <c r="A173" s="8" t="s">
        <v>1538</v>
      </c>
      <c r="B173" s="8">
        <v>172</v>
      </c>
      <c r="C173" s="8" t="str">
        <f>VLOOKUP(A173,'[1]Master File'!$A:$D,4,0)</f>
        <v>Chemitex Exports Pvt Ltd</v>
      </c>
      <c r="D173" s="8" t="s">
        <v>1447</v>
      </c>
      <c r="E173" s="8" t="s">
        <v>1539</v>
      </c>
      <c r="F173" s="8" t="s">
        <v>64</v>
      </c>
      <c r="G173" s="8" t="str">
        <f>VLOOKUP(A173,'[1]Master File'!$A:$E,5,0)</f>
        <v>204 SHOBHRAJ COMPLEX</v>
      </c>
      <c r="H173" s="8" t="str">
        <f>VLOOKUP(A173,'[1]Master File'!$A:$F,6,0)</f>
        <v xml:space="preserve"> WAGHAWADI ROAD</v>
      </c>
      <c r="I173" s="8" t="str">
        <f>VLOOKUP(A173,'[1]Master File'!$A:$G,7,0)</f>
        <v xml:space="preserve"> BHAVNAGAR - 364002</v>
      </c>
      <c r="J173" s="8" t="str">
        <f>VLOOKUP(A173,'[1]Master File'!$A:$H,8,0)</f>
        <v>BHAVNAGAR</v>
      </c>
      <c r="K173" s="8">
        <f>VLOOKUP(A173,'[1]Master File'!$A:$I,9,0)</f>
        <v>364002</v>
      </c>
      <c r="L173" s="8" t="s">
        <v>42</v>
      </c>
      <c r="M173" s="8" t="str">
        <f>VLOOKUP(A173,'[1]Master File'!$A:$M,13,0)</f>
        <v>9099940535, 9426205119</v>
      </c>
      <c r="N173" s="8" t="str">
        <f t="shared" si="7"/>
        <v>9099940535, 9426205119</v>
      </c>
      <c r="O173" s="8" t="str">
        <f>VLOOKUP(A173,'[1]Master File'!$A:$L,12,0)</f>
        <v>shrijichem@hotmail.com</v>
      </c>
      <c r="P173" s="8"/>
      <c r="Q173" s="8" t="str">
        <f>VLOOKUP(A173,'[1]Master File'!$A:$J,10,0)</f>
        <v>24AABCC5493K1ZH</v>
      </c>
      <c r="R173" s="8" t="str">
        <f>VLOOKUP(A173,'[1]Master File'!$A:$K,11,0)</f>
        <v>AABCC5493K</v>
      </c>
      <c r="S173" s="8" t="s">
        <v>1540</v>
      </c>
      <c r="T173" s="8" t="s">
        <v>718</v>
      </c>
      <c r="U173" s="8" t="str">
        <f>VLOOKUP(A173,'[1]Master File'!$A:$P,16,0)</f>
        <v>A</v>
      </c>
      <c r="V173" s="8" t="str">
        <f>VLOOKUP(A173,'[1]Master File'!$A:$N,14,0)</f>
        <v>SRT-PG-A-195</v>
      </c>
      <c r="W173" s="9" t="s">
        <v>1541</v>
      </c>
      <c r="X173" s="8">
        <v>8975</v>
      </c>
      <c r="Y173" s="8" t="s">
        <v>48</v>
      </c>
      <c r="Z173" s="12" t="s">
        <v>95</v>
      </c>
      <c r="AA173" s="8"/>
      <c r="AB173" s="8" t="s">
        <v>49</v>
      </c>
      <c r="AC173" s="8" t="s">
        <v>1542</v>
      </c>
      <c r="AD173" s="8" t="s">
        <v>736</v>
      </c>
      <c r="AE173" s="8" t="s">
        <v>149</v>
      </c>
      <c r="AF173" s="8"/>
      <c r="AG173" s="11" t="str">
        <f t="shared" si="5"/>
        <v>204 SHOBHRAJ COMPLEX WAGHAWADI ROAD BHAVNAGAR - 364002BHAVNAGAR</v>
      </c>
      <c r="AI173" s="11" t="str">
        <f>VLOOKUP(A173,[2]Sheet1!$D:$F,3,0)</f>
        <v>Chemitex Exports Pvt Ltd</v>
      </c>
      <c r="AJ173" s="8">
        <f>VLOOKUP(A173,'[3]Final summary'!$E:$AH,29,0)</f>
        <v>1000</v>
      </c>
      <c r="AK173" s="8"/>
    </row>
    <row r="174" spans="1:38" s="11" customFormat="1" ht="28.5" customHeight="1" x14ac:dyDescent="0.2">
      <c r="A174" s="8" t="s">
        <v>1543</v>
      </c>
      <c r="B174" s="7">
        <v>173</v>
      </c>
      <c r="C174" s="8" t="str">
        <f>VLOOKUP(A174,'[1]Master File'!$A:$D,4,0)</f>
        <v>APOLLO SOLAR POWER</v>
      </c>
      <c r="D174" s="8" t="s">
        <v>1447</v>
      </c>
      <c r="E174" s="8" t="s">
        <v>1544</v>
      </c>
      <c r="F174" s="8" t="s">
        <v>73</v>
      </c>
      <c r="G174" s="8" t="str">
        <f>VLOOKUP(A174,'[1]Master File'!$A:$E,5,0)</f>
        <v>B/5240 MAHAVIR NAGAR-1</v>
      </c>
      <c r="H174" s="8" t="str">
        <f>VLOOKUP(A174,'[1]Master File'!$A:$F,6,0)</f>
        <v xml:space="preserve">  OPP. SARDAR PATEL SCHOOL KALIYABID</v>
      </c>
      <c r="I174" s="8" t="str">
        <f>VLOOKUP(A174,'[1]Master File'!$A:$G,7,0)</f>
        <v>Bhavnagar Gujarat-364002</v>
      </c>
      <c r="J174" s="8" t="str">
        <f>VLOOKUP(A174,'[1]Master File'!$A:$H,8,0)</f>
        <v>BHAVNAGAR</v>
      </c>
      <c r="K174" s="8">
        <f>VLOOKUP(A174,'[1]Master File'!$A:$I,9,0)</f>
        <v>364002</v>
      </c>
      <c r="L174" s="8" t="s">
        <v>42</v>
      </c>
      <c r="M174" s="8">
        <v>9099006748</v>
      </c>
      <c r="N174" s="8">
        <f t="shared" si="7"/>
        <v>9099006748</v>
      </c>
      <c r="O174" s="8" t="str">
        <f>VLOOKUP(A174,'[1]Master File'!$A:$L,12,0)</f>
        <v>info@apollosolarpowers.com</v>
      </c>
      <c r="P174" s="14" t="s">
        <v>1545</v>
      </c>
      <c r="Q174" s="8" t="str">
        <f>VLOOKUP(A174,'[1]Master File'!$A:$J,10,0)</f>
        <v>24ABDFA9177E1ZH</v>
      </c>
      <c r="R174" s="8" t="str">
        <f>VLOOKUP(A174,'[1]Master File'!$A:$K,11,0)</f>
        <v>ABDFA9177E</v>
      </c>
      <c r="S174" s="8" t="s">
        <v>1546</v>
      </c>
      <c r="T174" s="8" t="s">
        <v>1547</v>
      </c>
      <c r="U174" s="8" t="str">
        <f>VLOOKUP(A174,'[1]Master File'!$A:$P,16,0)</f>
        <v>A</v>
      </c>
      <c r="V174" s="8" t="str">
        <f>VLOOKUP(A174,'[1]Master File'!$A:$N,14,0)</f>
        <v>SRT-PG-A-159</v>
      </c>
      <c r="W174" s="9" t="s">
        <v>1548</v>
      </c>
      <c r="X174" s="8">
        <v>8963</v>
      </c>
      <c r="Y174" s="8" t="s">
        <v>48</v>
      </c>
      <c r="Z174" s="12" t="s">
        <v>95</v>
      </c>
      <c r="AA174" s="8"/>
      <c r="AB174" s="8" t="s">
        <v>49</v>
      </c>
      <c r="AC174" s="8" t="s">
        <v>50</v>
      </c>
      <c r="AD174" s="8" t="s">
        <v>1549</v>
      </c>
      <c r="AE174" s="8" t="s">
        <v>149</v>
      </c>
      <c r="AF174" s="8"/>
      <c r="AG174" s="11" t="str">
        <f t="shared" si="5"/>
        <v>B/5240 MAHAVIR NAGAR-1  OPP. SARDAR PATEL SCHOOL KALIYABIDBhavnagar Gujarat-364002BHAVNAGAR</v>
      </c>
      <c r="AI174" s="11" t="str">
        <f>VLOOKUP(A174,[2]Sheet1!$D:$F,3,0)</f>
        <v>Apollo Solar Power</v>
      </c>
      <c r="AJ174" s="8">
        <f>VLOOKUP(A174,'[3]Final summary'!$E:$AH,29,0)</f>
        <v>6000</v>
      </c>
      <c r="AK174" s="8"/>
    </row>
    <row r="175" spans="1:38" s="11" customFormat="1" ht="28.5" customHeight="1" x14ac:dyDescent="0.2">
      <c r="A175" s="8" t="s">
        <v>1550</v>
      </c>
      <c r="B175" s="8">
        <v>174</v>
      </c>
      <c r="C175" s="8" t="str">
        <f>VLOOKUP(A175,'[1]Master File'!$A:$D,4,0)</f>
        <v>RADIANT TECHNO SOLUTIONS</v>
      </c>
      <c r="D175" s="8" t="s">
        <v>1447</v>
      </c>
      <c r="E175" s="8" t="s">
        <v>1551</v>
      </c>
      <c r="F175" s="8" t="s">
        <v>1552</v>
      </c>
      <c r="G175" s="8" t="str">
        <f>VLOOKUP(A175,'[1]Master File'!$A:$E,5,0)</f>
        <v>804-B MAHALAYA COMPLEX</v>
      </c>
      <c r="H175" s="8" t="str">
        <f>VLOOKUP(A175,'[1]Master File'!$A:$F,6,0)</f>
        <v>OPPOSITE PRESIDENT HOTEL  C.G.ROAD</v>
      </c>
      <c r="I175" s="8" t="str">
        <f>VLOOKUP(A175,'[1]Master File'!$A:$G,7,0)</f>
        <v xml:space="preserve"> AHMEDABD</v>
      </c>
      <c r="J175" s="8" t="str">
        <f>VLOOKUP(A175,'[1]Master File'!$A:$H,8,0)</f>
        <v>AHMEDABAD</v>
      </c>
      <c r="K175" s="8">
        <f>VLOOKUP(A175,'[1]Master File'!$A:$I,9,0)</f>
        <v>380009</v>
      </c>
      <c r="L175" s="8" t="s">
        <v>42</v>
      </c>
      <c r="M175" s="8">
        <v>9998106101</v>
      </c>
      <c r="N175" s="8">
        <f t="shared" si="7"/>
        <v>9998106101</v>
      </c>
      <c r="O175" s="8" t="str">
        <f>VLOOKUP(A175,'[1]Master File'!$A:$L,12,0)</f>
        <v>dhaval.thakrar9@gmail.com</v>
      </c>
      <c r="P175" s="14" t="s">
        <v>1553</v>
      </c>
      <c r="Q175" s="8" t="str">
        <f>VLOOKUP(A175,'[1]Master File'!$A:$J,10,0)</f>
        <v>24ALBPT4196L1ZM</v>
      </c>
      <c r="R175" s="8" t="str">
        <f>VLOOKUP(A175,'[1]Master File'!$A:$K,11,0)</f>
        <v>ALBPT4196L</v>
      </c>
      <c r="S175" s="8" t="s">
        <v>1554</v>
      </c>
      <c r="T175" s="8" t="s">
        <v>128</v>
      </c>
      <c r="U175" s="8" t="str">
        <f>VLOOKUP(A175,'[1]Master File'!$A:$P,16,0)</f>
        <v>B</v>
      </c>
      <c r="V175" s="8" t="str">
        <f>VLOOKUP(A175,'[1]Master File'!$A:$N,14,0)</f>
        <v>SRT-PG-B-401</v>
      </c>
      <c r="W175" s="9" t="s">
        <v>1555</v>
      </c>
      <c r="X175" s="8">
        <v>9346</v>
      </c>
      <c r="Y175" s="8" t="s">
        <v>48</v>
      </c>
      <c r="Z175" s="12" t="s">
        <v>95</v>
      </c>
      <c r="AA175" s="8"/>
      <c r="AB175" s="8" t="s">
        <v>70</v>
      </c>
      <c r="AC175" s="8">
        <v>56337</v>
      </c>
      <c r="AD175" s="8" t="s">
        <v>1447</v>
      </c>
      <c r="AE175" s="8" t="s">
        <v>158</v>
      </c>
      <c r="AF175" s="8"/>
      <c r="AG175" s="11" t="str">
        <f t="shared" si="5"/>
        <v>804-B MAHALAYA COMPLEXOPPOSITE PRESIDENT HOTEL  C.G.ROAD AHMEDABDAHMEDABAD</v>
      </c>
      <c r="AI175" s="11" t="str">
        <f>VLOOKUP(A175,[2]Sheet1!$D:$F,3,0)</f>
        <v>Radiant Techno Solutions</v>
      </c>
      <c r="AJ175" s="8">
        <f>VLOOKUP(A175,'[3]Final summary'!$E:$AH,29,0)</f>
        <v>250</v>
      </c>
      <c r="AK175" s="8"/>
    </row>
    <row r="176" spans="1:38" s="11" customFormat="1" ht="28.5" customHeight="1" x14ac:dyDescent="0.2">
      <c r="A176" s="8" t="s">
        <v>1556</v>
      </c>
      <c r="B176" s="7">
        <v>175</v>
      </c>
      <c r="C176" s="8" t="str">
        <f>VLOOKUP(A176,'[1]Master File'!$A:$D,4,0)</f>
        <v>NAVI ENERGY</v>
      </c>
      <c r="D176" s="8" t="s">
        <v>1447</v>
      </c>
      <c r="E176" s="8" t="s">
        <v>1557</v>
      </c>
      <c r="F176" s="8" t="s">
        <v>73</v>
      </c>
      <c r="G176" s="8" t="str">
        <f>VLOOKUP(A176,'[1]Master File'!$A:$E,5,0)</f>
        <v>306 SUNSHINE COMPLEX NR SUDAMA CHOWK</v>
      </c>
      <c r="H176" s="8" t="str">
        <f>VLOOKUP(A176,'[1]Master File'!$A:$F,6,0)</f>
        <v xml:space="preserve"> MOTA VARACHHA</v>
      </c>
      <c r="I176" s="8" t="str">
        <f>VLOOKUP(A176,'[1]Master File'!$A:$G,7,0)</f>
        <v xml:space="preserve"> SURAT-394101</v>
      </c>
      <c r="J176" s="8" t="str">
        <f>VLOOKUP(A176,'[1]Master File'!$A:$H,8,0)</f>
        <v>SURAT</v>
      </c>
      <c r="K176" s="8">
        <f>VLOOKUP(A176,'[1]Master File'!$A:$I,9,0)</f>
        <v>394101</v>
      </c>
      <c r="L176" s="8" t="s">
        <v>42</v>
      </c>
      <c r="M176" s="8" t="str">
        <f>VLOOKUP(A176,'[1]Master File'!$A:$M,13,0)</f>
        <v>9979435742, 7405437807</v>
      </c>
      <c r="N176" s="8" t="str">
        <f t="shared" si="7"/>
        <v>9979435742, 7405437807</v>
      </c>
      <c r="O176" s="8" t="str">
        <f>VLOOKUP(A176,'[1]Master File'!$A:$L,12,0)</f>
        <v>navienergy@outlook.com</v>
      </c>
      <c r="P176" s="14" t="s">
        <v>1558</v>
      </c>
      <c r="Q176" s="8" t="str">
        <f>VLOOKUP(A176,'[1]Master File'!$A:$J,10,0)</f>
        <v>24AANFN7070L1ZT</v>
      </c>
      <c r="R176" s="8" t="str">
        <f>VLOOKUP(A176,'[1]Master File'!$A:$K,11,0)</f>
        <v>AANFN7070L</v>
      </c>
      <c r="S176" s="8" t="s">
        <v>1559</v>
      </c>
      <c r="T176" s="8" t="s">
        <v>154</v>
      </c>
      <c r="U176" s="8" t="str">
        <f>VLOOKUP(A176,'[1]Master File'!$A:$P,16,0)</f>
        <v>B</v>
      </c>
      <c r="V176" s="8" t="str">
        <f>VLOOKUP(A176,'[1]Master File'!$A:$N,14,0)</f>
        <v>SRT-PG-B-160</v>
      </c>
      <c r="W176" s="9" t="s">
        <v>1560</v>
      </c>
      <c r="X176" s="8">
        <v>9303</v>
      </c>
      <c r="Y176" s="8" t="s">
        <v>48</v>
      </c>
      <c r="Z176" s="12" t="s">
        <v>95</v>
      </c>
      <c r="AA176" s="8"/>
      <c r="AB176" s="8" t="s">
        <v>49</v>
      </c>
      <c r="AC176" s="8" t="s">
        <v>861</v>
      </c>
      <c r="AD176" s="8" t="s">
        <v>517</v>
      </c>
      <c r="AE176" s="8" t="s">
        <v>158</v>
      </c>
      <c r="AF176" s="8"/>
      <c r="AG176" s="11" t="str">
        <f t="shared" si="5"/>
        <v>306 SUNSHINE COMPLEX NR SUDAMA CHOWK MOTA VARACHHA SURAT-394101SURAT</v>
      </c>
      <c r="AI176" s="11" t="str">
        <f>VLOOKUP(A176,[2]Sheet1!$D:$F,3,0)</f>
        <v>NAVI ENERGY</v>
      </c>
      <c r="AJ176" s="8">
        <f>VLOOKUP(A176,'[3]Final summary'!$E:$AH,29,0)</f>
        <v>1000</v>
      </c>
      <c r="AK176" s="8"/>
    </row>
    <row r="177" spans="1:37" s="11" customFormat="1" ht="28.5" customHeight="1" x14ac:dyDescent="0.2">
      <c r="A177" s="8" t="s">
        <v>1561</v>
      </c>
      <c r="B177" s="8">
        <v>176</v>
      </c>
      <c r="C177" s="8" t="str">
        <f>VLOOKUP(A177,'[1]Master File'!$A:$D,4,0)</f>
        <v>SCION POWER</v>
      </c>
      <c r="D177" s="8" t="s">
        <v>1447</v>
      </c>
      <c r="E177" s="8" t="s">
        <v>1562</v>
      </c>
      <c r="F177" s="8" t="s">
        <v>90</v>
      </c>
      <c r="G177" s="8" t="str">
        <f>VLOOKUP(A177,'[1]Master File'!$A:$E,5,0)</f>
        <v xml:space="preserve">OPP.JAM KANDORANA HIGH SCHOOLLATI PLOT </v>
      </c>
      <c r="H177" s="8" t="str">
        <f>VLOOKUP(A177,'[1]Master File'!$A:$F,6,0)</f>
        <v>NEAR PGVCL OFFICE PART-2 AT:JAM KANDORANADIST</v>
      </c>
      <c r="I177" s="8" t="str">
        <f>VLOOKUP(A177,'[1]Master File'!$A:$G,7,0)</f>
        <v>Rajkot-360405 Gujarat</v>
      </c>
      <c r="J177" s="8" t="str">
        <f>VLOOKUP(A177,'[1]Master File'!$A:$H,8,0)</f>
        <v>JAMKANDORANA</v>
      </c>
      <c r="K177" s="8">
        <f>VLOOKUP(A177,'[1]Master File'!$A:$I,9,0)</f>
        <v>360405</v>
      </c>
      <c r="L177" s="8" t="s">
        <v>42</v>
      </c>
      <c r="M177" s="8" t="str">
        <f>VLOOKUP(A177,'[1]Master File'!$A:$M,13,0)</f>
        <v>7043511106, 9978011106</v>
      </c>
      <c r="N177" s="8" t="str">
        <f t="shared" si="7"/>
        <v>7043511106, 9978011106</v>
      </c>
      <c r="O177" s="8" t="str">
        <f>VLOOKUP(A177,'[1]Master File'!$A:$L,12,0)</f>
        <v>scionpower@yahoo.com</v>
      </c>
      <c r="P177" s="14" t="s">
        <v>1563</v>
      </c>
      <c r="Q177" s="8" t="str">
        <f>VLOOKUP(A177,'[1]Master File'!$A:$J,10,0)</f>
        <v>24DJZPS4283L1Z4</v>
      </c>
      <c r="R177" s="8" t="str">
        <f>VLOOKUP(A177,'[1]Master File'!$A:$K,11,0)</f>
        <v>DJZPS4283L</v>
      </c>
      <c r="S177" s="8" t="s">
        <v>1564</v>
      </c>
      <c r="T177" s="8" t="s">
        <v>154</v>
      </c>
      <c r="U177" s="8" t="str">
        <f>VLOOKUP(A177,'[1]Master File'!$A:$P,16,0)</f>
        <v>B</v>
      </c>
      <c r="V177" s="8" t="str">
        <f>VLOOKUP(A177,'[1]Master File'!$A:$N,14,0)</f>
        <v>SRT-PG-B-252</v>
      </c>
      <c r="W177" s="9" t="s">
        <v>1565</v>
      </c>
      <c r="X177" s="8">
        <v>9375</v>
      </c>
      <c r="Y177" s="8" t="s">
        <v>48</v>
      </c>
      <c r="Z177" s="12" t="s">
        <v>95</v>
      </c>
      <c r="AA177" s="8"/>
      <c r="AB177" s="8" t="s">
        <v>49</v>
      </c>
      <c r="AC177" s="8" t="s">
        <v>50</v>
      </c>
      <c r="AD177" s="8" t="s">
        <v>607</v>
      </c>
      <c r="AE177" s="8" t="s">
        <v>158</v>
      </c>
      <c r="AF177" s="8"/>
      <c r="AG177" s="11" t="str">
        <f t="shared" si="5"/>
        <v>OPP.JAM KANDORANA HIGH SCHOOLLATI PLOT NEAR PGVCL OFFICE PART-2 AT:JAM KANDORANADISTRajkot-360405 GujaratJAMKANDORANA</v>
      </c>
      <c r="AI177" s="11" t="str">
        <f>VLOOKUP(A177,[2]Sheet1!$D:$F,3,0)</f>
        <v>Scion Power</v>
      </c>
      <c r="AJ177" s="8">
        <f>VLOOKUP(A177,'[3]Final summary'!$E:$AH,29,0)</f>
        <v>500</v>
      </c>
      <c r="AK177" s="8"/>
    </row>
    <row r="178" spans="1:37" s="11" customFormat="1" ht="28.5" customHeight="1" x14ac:dyDescent="0.2">
      <c r="A178" s="8" t="s">
        <v>1566</v>
      </c>
      <c r="B178" s="7">
        <v>177</v>
      </c>
      <c r="C178" s="8" t="str">
        <f>VLOOKUP(A178,'[1]Master File'!$A:$D,4,0)</f>
        <v>Aaplug System</v>
      </c>
      <c r="D178" s="8" t="s">
        <v>1447</v>
      </c>
      <c r="E178" s="8" t="s">
        <v>1567</v>
      </c>
      <c r="F178" s="8" t="s">
        <v>90</v>
      </c>
      <c r="G178" s="8" t="str">
        <f>VLOOKUP(A178,'[1]Master File'!$A:$E,5,0)</f>
        <v>4 Gr Floor, Niyanand Appt</v>
      </c>
      <c r="H178" s="8" t="str">
        <f>VLOOKUP(A178,'[1]Master File'!$A:$F,6,0)</f>
        <v xml:space="preserve"> Kahan Faliya, B/H Lake Garden, Katargam</v>
      </c>
      <c r="I178" s="8" t="str">
        <f>VLOOKUP(A178,'[1]Master File'!$A:$G,7,0)</f>
        <v xml:space="preserve"> Surat 395004</v>
      </c>
      <c r="J178" s="8" t="str">
        <f>VLOOKUP(A178,'[1]Master File'!$A:$H,8,0)</f>
        <v>SURAT</v>
      </c>
      <c r="K178" s="8">
        <f>VLOOKUP(A178,'[1]Master File'!$A:$I,9,0)</f>
        <v>395004</v>
      </c>
      <c r="L178" s="8" t="s">
        <v>42</v>
      </c>
      <c r="M178" s="8">
        <f>VLOOKUP(A178,'[1]Master File'!$A:$M,13,0)</f>
        <v>7434066394</v>
      </c>
      <c r="N178" s="8">
        <f t="shared" si="7"/>
        <v>7434066394</v>
      </c>
      <c r="O178" s="8" t="str">
        <f>VLOOKUP(A178,'[1]Master File'!$A:$L,12,0)</f>
        <v>aaplugsystem@gmail.com</v>
      </c>
      <c r="P178" s="14" t="s">
        <v>1568</v>
      </c>
      <c r="Q178" s="8" t="str">
        <f>VLOOKUP(A178,'[1]Master File'!$A:$J,10,0)</f>
        <v>24ACHPT9668C1Z7</v>
      </c>
      <c r="R178" s="8" t="str">
        <f>VLOOKUP(A178,'[1]Master File'!$A:$K,11,0)</f>
        <v>ACHPT9668C</v>
      </c>
      <c r="S178" s="8" t="s">
        <v>1569</v>
      </c>
      <c r="T178" s="8" t="s">
        <v>231</v>
      </c>
      <c r="U178" s="8" t="str">
        <f>VLOOKUP(A178,'[1]Master File'!$A:$P,16,0)</f>
        <v>B</v>
      </c>
      <c r="V178" s="8" t="str">
        <f>VLOOKUP(A178,'[1]Master File'!$A:$N,14,0)</f>
        <v>SRT-PG-B-315</v>
      </c>
      <c r="W178" s="9" t="s">
        <v>1570</v>
      </c>
      <c r="X178" s="8">
        <v>9116</v>
      </c>
      <c r="Y178" s="8" t="s">
        <v>48</v>
      </c>
      <c r="Z178" s="12" t="s">
        <v>95</v>
      </c>
      <c r="AA178" s="8"/>
      <c r="AB178" s="8" t="s">
        <v>49</v>
      </c>
      <c r="AC178" s="8" t="s">
        <v>1542</v>
      </c>
      <c r="AD178" s="8" t="s">
        <v>1571</v>
      </c>
      <c r="AE178" s="8" t="s">
        <v>158</v>
      </c>
      <c r="AF178" s="8"/>
      <c r="AG178" s="11" t="str">
        <f t="shared" si="5"/>
        <v>4 Gr Floor, Niyanand Appt Kahan Faliya, B/H Lake Garden, Katargam Surat 395004SURAT</v>
      </c>
      <c r="AI178" s="11" t="str">
        <f>VLOOKUP(A178,[2]Sheet1!$D:$F,3,0)</f>
        <v>Aaplug System</v>
      </c>
      <c r="AJ178" s="8">
        <f>VLOOKUP(A178,'[3]Final summary'!$E:$AH,29,0)</f>
        <v>300</v>
      </c>
      <c r="AK178" s="8"/>
    </row>
    <row r="179" spans="1:37" s="11" customFormat="1" ht="28.5" customHeight="1" x14ac:dyDescent="0.2">
      <c r="A179" s="8" t="s">
        <v>1572</v>
      </c>
      <c r="B179" s="8">
        <v>178</v>
      </c>
      <c r="C179" s="8" t="str">
        <f>VLOOKUP(A179,'[1]Master File'!$A:$D,4,0)</f>
        <v>PRISHA ENGINEERS PVT LTD</v>
      </c>
      <c r="D179" s="8" t="s">
        <v>1447</v>
      </c>
      <c r="E179" s="8" t="s">
        <v>1573</v>
      </c>
      <c r="F179" s="8" t="s">
        <v>64</v>
      </c>
      <c r="G179" s="8" t="str">
        <f>VLOOKUP(A179,'[1]Master File'!$A:$E,5,0)</f>
        <v>606, Yash Aqua, Vijay Cross Road,</v>
      </c>
      <c r="H179" s="8" t="str">
        <f>VLOOKUP(A179,'[1]Master File'!$A:$F,6,0)</f>
        <v>Navrangpura, Ahmedabad</v>
      </c>
      <c r="I179" s="8" t="str">
        <f>VLOOKUP(A179,'[1]Master File'!$A:$G,7,0)</f>
        <v>Ahmedabad</v>
      </c>
      <c r="J179" s="8" t="str">
        <f>VLOOKUP(A179,'[1]Master File'!$A:$H,8,0)</f>
        <v>AHMEDABAD</v>
      </c>
      <c r="K179" s="8">
        <f>VLOOKUP(A179,'[1]Master File'!$A:$I,9,0)</f>
        <v>380009</v>
      </c>
      <c r="L179" s="8" t="s">
        <v>42</v>
      </c>
      <c r="M179" s="8">
        <f>VLOOKUP(A179,'[1]Master File'!$A:$M,13,0)</f>
        <v>9909920285</v>
      </c>
      <c r="N179" s="8">
        <f t="shared" si="7"/>
        <v>9909920285</v>
      </c>
      <c r="O179" s="14" t="s">
        <v>1574</v>
      </c>
      <c r="P179" s="14" t="s">
        <v>1575</v>
      </c>
      <c r="Q179" s="8" t="str">
        <f>VLOOKUP(A179,'[1]Master File'!$A:$J,10,0)</f>
        <v>24AAHCP7916L1Z0</v>
      </c>
      <c r="R179" s="8" t="str">
        <f>VLOOKUP(A179,'[1]Master File'!$A:$K,11,0)</f>
        <v>AAHCP7916L</v>
      </c>
      <c r="S179" s="8" t="s">
        <v>1576</v>
      </c>
      <c r="T179" s="8" t="s">
        <v>133</v>
      </c>
      <c r="U179" s="8" t="str">
        <f>VLOOKUP(A179,'[1]Master File'!$A:$P,16,0)</f>
        <v>B</v>
      </c>
      <c r="V179" s="8">
        <f>VLOOKUP(A179,'[1]Master File'!$A:$N,14,0)</f>
        <v>0</v>
      </c>
      <c r="W179" s="9" t="s">
        <v>1577</v>
      </c>
      <c r="X179" s="8">
        <v>9341</v>
      </c>
      <c r="Y179" s="8" t="s">
        <v>48</v>
      </c>
      <c r="Z179" s="8">
        <v>56358</v>
      </c>
      <c r="AA179" s="8" t="s">
        <v>1447</v>
      </c>
      <c r="AB179" s="8" t="s">
        <v>70</v>
      </c>
      <c r="AC179" s="8">
        <v>56359</v>
      </c>
      <c r="AD179" s="8" t="s">
        <v>1447</v>
      </c>
      <c r="AE179" s="8" t="s">
        <v>158</v>
      </c>
      <c r="AF179" s="8"/>
      <c r="AG179" s="11" t="str">
        <f t="shared" si="5"/>
        <v>606, Yash Aqua, Vijay Cross Road,Navrangpura, AhmedabadAhmedabadAHMEDABAD</v>
      </c>
      <c r="AI179" s="11" t="str">
        <f>VLOOKUP(A179,[2]Sheet1!$D:$F,3,0)</f>
        <v>Prisha Engineers Pvt Ltd</v>
      </c>
      <c r="AJ179" s="8">
        <f>VLOOKUP(A179,'[3]Final summary'!$E:$AH,29,0)</f>
        <v>1000</v>
      </c>
      <c r="AK179" s="8"/>
    </row>
    <row r="180" spans="1:37" s="11" customFormat="1" ht="28.5" customHeight="1" x14ac:dyDescent="0.2">
      <c r="A180" s="8" t="s">
        <v>1578</v>
      </c>
      <c r="B180" s="7">
        <v>179</v>
      </c>
      <c r="C180" s="8" t="str">
        <f>VLOOKUP(A180,'[1]Master File'!$A:$D,4,0)</f>
        <v>SHREE VISHNU SALES AGENCY</v>
      </c>
      <c r="D180" s="8" t="s">
        <v>1447</v>
      </c>
      <c r="E180" s="8" t="s">
        <v>1579</v>
      </c>
      <c r="F180" s="8" t="s">
        <v>73</v>
      </c>
      <c r="G180" s="8" t="str">
        <f>VLOOKUP(A180,'[1]Master File'!$A:$E,5,0)</f>
        <v xml:space="preserve">shree vishnu sales agency jatpur road </v>
      </c>
      <c r="H180" s="8" t="str">
        <f>VLOOKUP(A180,'[1]Master File'!$A:$F,6,0)</f>
        <v>near bus stand gondal</v>
      </c>
      <c r="I180" s="8" t="str">
        <f>VLOOKUP(A180,'[1]Master File'!$A:$G,7,0)</f>
        <v>gondal</v>
      </c>
      <c r="J180" s="8" t="str">
        <f>VLOOKUP(A180,'[1]Master File'!$A:$H,8,0)</f>
        <v>GONDAL</v>
      </c>
      <c r="K180" s="8">
        <f>VLOOKUP(A180,'[1]Master File'!$A:$I,9,0)</f>
        <v>360311</v>
      </c>
      <c r="L180" s="8" t="s">
        <v>42</v>
      </c>
      <c r="M180" s="8" t="str">
        <f>VLOOKUP(A180,'[1]Master File'!$A:$M,13,0)</f>
        <v>9825324608, 9574790001</v>
      </c>
      <c r="N180" s="8" t="str">
        <f t="shared" si="7"/>
        <v>9825324608, 9574790001</v>
      </c>
      <c r="O180" s="8" t="str">
        <f>VLOOKUP(A180,'[1]Master File'!$A:$L,12,0)</f>
        <v>shreevishnusalesagency@gmail.com</v>
      </c>
      <c r="P180" s="8"/>
      <c r="Q180" s="8" t="str">
        <f>VLOOKUP(A180,'[1]Master File'!$A:$J,10,0)</f>
        <v>24ABYFS1424M1ZN</v>
      </c>
      <c r="R180" s="8" t="str">
        <f>VLOOKUP(A180,'[1]Master File'!$A:$K,11,0)</f>
        <v>ABYFS1424M</v>
      </c>
      <c r="S180" s="8" t="s">
        <v>1580</v>
      </c>
      <c r="T180" s="8" t="s">
        <v>138</v>
      </c>
      <c r="U180" s="8" t="str">
        <f>VLOOKUP(A180,'[1]Master File'!$A:$P,16,0)</f>
        <v>A</v>
      </c>
      <c r="V180" s="8" t="str">
        <f>VLOOKUP(A180,'[1]Master File'!$A:$N,14,0)</f>
        <v>SRT-PG-B-431</v>
      </c>
      <c r="W180" s="9" t="s">
        <v>1581</v>
      </c>
      <c r="X180" s="8">
        <v>9072</v>
      </c>
      <c r="Y180" s="8" t="s">
        <v>48</v>
      </c>
      <c r="Z180" s="12" t="s">
        <v>95</v>
      </c>
      <c r="AA180" s="8"/>
      <c r="AB180" s="8" t="s">
        <v>70</v>
      </c>
      <c r="AC180" s="8">
        <v>56350</v>
      </c>
      <c r="AD180" s="8" t="s">
        <v>1447</v>
      </c>
      <c r="AE180" s="8" t="s">
        <v>149</v>
      </c>
      <c r="AF180" s="8"/>
      <c r="AG180" s="11" t="str">
        <f t="shared" si="5"/>
        <v>shree vishnu sales agency jatpur road near bus stand gondalgondalGONDAL</v>
      </c>
      <c r="AI180" s="11" t="str">
        <f>VLOOKUP(A180,[2]Sheet1!$D:$F,3,0)</f>
        <v>Shree Vishnu Sales Agency</v>
      </c>
      <c r="AJ180" s="8">
        <f>VLOOKUP(A180,'[3]Final summary'!$E:$AH,29,0)</f>
        <v>750</v>
      </c>
      <c r="AK180" s="8"/>
    </row>
    <row r="181" spans="1:37" s="11" customFormat="1" ht="28.5" customHeight="1" x14ac:dyDescent="0.2">
      <c r="A181" s="8" t="s">
        <v>1582</v>
      </c>
      <c r="B181" s="8">
        <v>180</v>
      </c>
      <c r="C181" s="8" t="str">
        <f>VLOOKUP(A181,'[1]Master File'!$A:$D,4,0)</f>
        <v>Citizen Solar Pvt Ltd</v>
      </c>
      <c r="D181" s="8" t="s">
        <v>1447</v>
      </c>
      <c r="E181" s="8" t="s">
        <v>1583</v>
      </c>
      <c r="F181" s="8" t="s">
        <v>64</v>
      </c>
      <c r="G181" s="8" t="str">
        <f>VLOOKUP(A181,'[1]Master File'!$A:$E,5,0)</f>
        <v>711-712 SAKAR- 2, ELLISBRIDGE CORNER</v>
      </c>
      <c r="H181" s="8" t="str">
        <f>VLOOKUP(A181,'[1]Master File'!$A:$F,6,0)</f>
        <v xml:space="preserve"> ASHRAM ROAD</v>
      </c>
      <c r="I181" s="8" t="str">
        <f>VLOOKUP(A181,'[1]Master File'!$A:$G,7,0)</f>
        <v xml:space="preserve"> AHMEDABAD</v>
      </c>
      <c r="J181" s="8" t="str">
        <f>VLOOKUP(A181,'[1]Master File'!$A:$H,8,0)</f>
        <v>AHMEDABAD</v>
      </c>
      <c r="K181" s="8">
        <f>VLOOKUP(A181,'[1]Master File'!$A:$I,9,0)</f>
        <v>380006</v>
      </c>
      <c r="L181" s="8" t="s">
        <v>42</v>
      </c>
      <c r="M181" s="8" t="str">
        <f>VLOOKUP(A181,'[1]Master File'!$A:$M,13,0)</f>
        <v>9825144499, 9879010077</v>
      </c>
      <c r="N181" s="8" t="str">
        <f t="shared" si="7"/>
        <v>9825144499, 9879010077</v>
      </c>
      <c r="O181" s="8" t="str">
        <f>VLOOKUP(A181,'[1]Master File'!$A:$L,12,0)</f>
        <v>tsjain@citizensolar.com</v>
      </c>
      <c r="P181" s="14" t="s">
        <v>1584</v>
      </c>
      <c r="Q181" s="8" t="str">
        <f>VLOOKUP(A181,'[1]Master File'!$A:$J,10,0)</f>
        <v>24AAECI5127K1ZL</v>
      </c>
      <c r="R181" s="8" t="str">
        <f>VLOOKUP(A181,'[1]Master File'!$A:$K,11,0)</f>
        <v>AAECI5127K</v>
      </c>
      <c r="S181" s="8" t="s">
        <v>1585</v>
      </c>
      <c r="T181" s="8" t="s">
        <v>1586</v>
      </c>
      <c r="U181" s="8" t="str">
        <f>VLOOKUP(A181,'[1]Master File'!$A:$P,16,0)</f>
        <v>A</v>
      </c>
      <c r="V181" s="8" t="str">
        <f>VLOOKUP(A181,'[1]Master File'!$A:$N,14,0)</f>
        <v>SRT-PG-A-186</v>
      </c>
      <c r="W181" s="9" t="s">
        <v>1587</v>
      </c>
      <c r="X181" s="8">
        <v>8977</v>
      </c>
      <c r="Y181" s="8" t="s">
        <v>48</v>
      </c>
      <c r="Z181" s="12" t="s">
        <v>95</v>
      </c>
      <c r="AA181" s="8"/>
      <c r="AB181" s="8" t="s">
        <v>49</v>
      </c>
      <c r="AC181" s="8" t="s">
        <v>778</v>
      </c>
      <c r="AD181" s="8" t="s">
        <v>51</v>
      </c>
      <c r="AE181" s="8" t="s">
        <v>149</v>
      </c>
      <c r="AF181" s="8"/>
      <c r="AG181" s="11" t="str">
        <f t="shared" si="5"/>
        <v>711-712 SAKAR- 2, ELLISBRIDGE CORNER ASHRAM ROAD AHMEDABADAHMEDABAD</v>
      </c>
      <c r="AI181" s="11" t="e">
        <f>VLOOKUP(A181,[2]Sheet1!$D:$F,3,0)</f>
        <v>#N/A</v>
      </c>
      <c r="AJ181" s="8">
        <f>VLOOKUP(A181,'[3]Final summary'!$E:$AH,29,0)</f>
        <v>3000</v>
      </c>
      <c r="AK181" s="8"/>
    </row>
    <row r="182" spans="1:37" s="11" customFormat="1" ht="28.5" customHeight="1" x14ac:dyDescent="0.2">
      <c r="A182" s="8" t="s">
        <v>1588</v>
      </c>
      <c r="B182" s="7">
        <v>181</v>
      </c>
      <c r="C182" s="8" t="str">
        <f>VLOOKUP(A182,'[1]Master File'!$A:$D,4,0)</f>
        <v>Solution Spark Energy</v>
      </c>
      <c r="D182" s="8" t="s">
        <v>1447</v>
      </c>
      <c r="E182" s="8" t="s">
        <v>1589</v>
      </c>
      <c r="F182" s="8" t="s">
        <v>73</v>
      </c>
      <c r="G182" s="8" t="str">
        <f>VLOOKUP(A182,'[1]Master File'!$A:$E,5,0)</f>
        <v xml:space="preserve">203 204 Sunrise Chembers </v>
      </c>
      <c r="H182" s="8" t="str">
        <f>VLOOKUP(A182,'[1]Master File'!$A:$F,6,0)</f>
        <v xml:space="preserve">BEHIND Minibazar Varachha road </v>
      </c>
      <c r="I182" s="8" t="str">
        <f>VLOOKUP(A182,'[1]Master File'!$A:$G,7,0)</f>
        <v>surat 395006</v>
      </c>
      <c r="J182" s="8" t="str">
        <f>VLOOKUP(A182,'[1]Master File'!$A:$H,8,0)</f>
        <v>SURAT</v>
      </c>
      <c r="K182" s="8">
        <f>VLOOKUP(A182,'[1]Master File'!$A:$I,9,0)</f>
        <v>395006</v>
      </c>
      <c r="L182" s="8" t="s">
        <v>42</v>
      </c>
      <c r="M182" s="8">
        <f>VLOOKUP(A182,'[1]Master File'!$A:$M,13,0)</f>
        <v>7405433364</v>
      </c>
      <c r="N182" s="8">
        <f t="shared" si="7"/>
        <v>7405433364</v>
      </c>
      <c r="O182" s="8" t="str">
        <f>VLOOKUP(A182,'[1]Master File'!$A:$L,12,0)</f>
        <v>solutionsparkenergy@gmail.com</v>
      </c>
      <c r="P182" s="14" t="s">
        <v>1590</v>
      </c>
      <c r="Q182" s="8" t="str">
        <f>VLOOKUP(A182,'[1]Master File'!$A:$J,10,0)</f>
        <v>24ADYFS9060M1Z3</v>
      </c>
      <c r="R182" s="8" t="str">
        <f>VLOOKUP(A182,'[1]Master File'!$A:$K,11,0)</f>
        <v>ADYFS9060M</v>
      </c>
      <c r="S182" s="8" t="s">
        <v>1591</v>
      </c>
      <c r="T182" s="8" t="s">
        <v>1592</v>
      </c>
      <c r="U182" s="8" t="str">
        <f>VLOOKUP(A182,'[1]Master File'!$A:$P,16,0)</f>
        <v>B</v>
      </c>
      <c r="V182" s="8" t="str">
        <f>VLOOKUP(A182,'[1]Master File'!$A:$N,14,0)</f>
        <v>SRT-PG-B-105</v>
      </c>
      <c r="W182" s="9" t="s">
        <v>1593</v>
      </c>
      <c r="X182" s="8">
        <v>9528</v>
      </c>
      <c r="Y182" s="8" t="s">
        <v>48</v>
      </c>
      <c r="Z182" s="12" t="s">
        <v>95</v>
      </c>
      <c r="AA182" s="8"/>
      <c r="AB182" s="8" t="s">
        <v>49</v>
      </c>
      <c r="AC182" s="8" t="s">
        <v>50</v>
      </c>
      <c r="AD182" s="8" t="s">
        <v>1498</v>
      </c>
      <c r="AE182" s="8" t="s">
        <v>158</v>
      </c>
      <c r="AF182" s="8"/>
      <c r="AG182" s="11" t="str">
        <f t="shared" si="5"/>
        <v>203 204 Sunrise Chembers BEHIND Minibazar Varachha road surat 395006SURAT</v>
      </c>
      <c r="AI182" s="11" t="str">
        <f>VLOOKUP(A182,[2]Sheet1!$D:$F,3,0)</f>
        <v>Solution Spark Energy</v>
      </c>
      <c r="AJ182" s="8">
        <f>VLOOKUP(A182,'[3]Final summary'!$E:$AH,29,0)</f>
        <v>2500</v>
      </c>
      <c r="AK182" s="8"/>
    </row>
    <row r="183" spans="1:37" s="11" customFormat="1" ht="28.5" customHeight="1" x14ac:dyDescent="0.2">
      <c r="A183" s="8" t="s">
        <v>1594</v>
      </c>
      <c r="B183" s="8">
        <v>182</v>
      </c>
      <c r="C183" s="8" t="str">
        <f>VLOOKUP(A183,'[1]Master File'!$A:$D,4,0)</f>
        <v>MADHAV ENTERPRISE</v>
      </c>
      <c r="D183" s="8" t="s">
        <v>1447</v>
      </c>
      <c r="E183" s="8" t="s">
        <v>1595</v>
      </c>
      <c r="F183" s="8" t="s">
        <v>73</v>
      </c>
      <c r="G183" s="8" t="str">
        <f>VLOOKUP(A183,'[1]Master File'!$A:$E,5,0)</f>
        <v>A-192,Surbhi The Royal Town,Near Pasodara-Patiya,</v>
      </c>
      <c r="H183" s="8" t="str">
        <f>VLOOKUP(A183,'[1]Master File'!$A:$F,6,0)</f>
        <v>Kamrej,Surat-394185</v>
      </c>
      <c r="I183" s="8" t="str">
        <f>VLOOKUP(A183,'[1]Master File'!$A:$G,7,0)</f>
        <v>Surat</v>
      </c>
      <c r="J183" s="8" t="str">
        <f>VLOOKUP(A183,'[1]Master File'!$A:$H,8,0)</f>
        <v>Surat</v>
      </c>
      <c r="K183" s="8">
        <f>VLOOKUP(A183,'[1]Master File'!$A:$I,9,0)</f>
        <v>394185</v>
      </c>
      <c r="L183" s="8" t="s">
        <v>42</v>
      </c>
      <c r="M183" s="8" t="str">
        <f>VLOOKUP(A183,'[1]Master File'!$A:$M,13,0)</f>
        <v>9913305044, 9375684185</v>
      </c>
      <c r="N183" s="8" t="str">
        <f t="shared" si="7"/>
        <v>9913305044, 9375684185</v>
      </c>
      <c r="O183" s="8" t="str">
        <f>VLOOKUP(A183,'[1]Master File'!$A:$L,12,0)</f>
        <v>madaventerprisesurat@gmail.com</v>
      </c>
      <c r="P183" s="14" t="s">
        <v>1596</v>
      </c>
      <c r="Q183" s="8" t="str">
        <f>VLOOKUP(A183,'[1]Master File'!$A:$J,10,0)</f>
        <v>24ABMFM4356L1ZU</v>
      </c>
      <c r="R183" s="8" t="str">
        <f>VLOOKUP(A183,'[1]Master File'!$A:$K,11,0)</f>
        <v>ABMFM4356L</v>
      </c>
      <c r="S183" s="8" t="s">
        <v>1597</v>
      </c>
      <c r="T183" s="8" t="s">
        <v>208</v>
      </c>
      <c r="U183" s="8" t="str">
        <f>VLOOKUP(A183,'[1]Master File'!$A:$P,16,0)</f>
        <v>B</v>
      </c>
      <c r="V183" s="8">
        <f>VLOOKUP(A183,'[1]Master File'!$A:$N,14,0)</f>
        <v>0</v>
      </c>
      <c r="W183" s="9" t="s">
        <v>1598</v>
      </c>
      <c r="X183" s="8">
        <v>9281</v>
      </c>
      <c r="Y183" s="8" t="s">
        <v>48</v>
      </c>
      <c r="Z183" s="8">
        <v>56357</v>
      </c>
      <c r="AA183" s="8" t="s">
        <v>1447</v>
      </c>
      <c r="AB183" s="8" t="s">
        <v>49</v>
      </c>
      <c r="AC183" s="8" t="s">
        <v>50</v>
      </c>
      <c r="AD183" s="8" t="s">
        <v>1498</v>
      </c>
      <c r="AE183" s="8" t="s">
        <v>158</v>
      </c>
      <c r="AF183" s="8"/>
      <c r="AG183" s="11" t="str">
        <f t="shared" si="5"/>
        <v>A-192,Surbhi The Royal Town,Near Pasodara-Patiya,Kamrej,Surat-394185SuratSurat</v>
      </c>
      <c r="AI183" s="11" t="str">
        <f>VLOOKUP(A183,[2]Sheet1!$D:$F,3,0)</f>
        <v>Madhav Enterprise</v>
      </c>
      <c r="AJ183" s="8">
        <f>VLOOKUP(A183,'[3]Final summary'!$E:$AH,29,0)</f>
        <v>2500</v>
      </c>
      <c r="AK183" s="8"/>
    </row>
    <row r="184" spans="1:37" s="11" customFormat="1" ht="28.5" customHeight="1" x14ac:dyDescent="0.2">
      <c r="A184" s="8" t="s">
        <v>1599</v>
      </c>
      <c r="B184" s="7">
        <v>183</v>
      </c>
      <c r="C184" s="8" t="str">
        <f>VLOOKUP(A184,'[1]Master File'!$A:$D,4,0)</f>
        <v>satyam machinary</v>
      </c>
      <c r="D184" s="8" t="s">
        <v>1447</v>
      </c>
      <c r="E184" s="8" t="s">
        <v>1600</v>
      </c>
      <c r="F184" s="8" t="s">
        <v>90</v>
      </c>
      <c r="G184" s="8" t="str">
        <f>VLOOKUP(A184,'[1]Master File'!$A:$E,5,0)</f>
        <v>A-32 Bhavani Complex</v>
      </c>
      <c r="H184" s="8" t="str">
        <f>VLOOKUP(A184,'[1]Master File'!$A:$F,6,0)</f>
        <v>Kamrej, Char Rasta</v>
      </c>
      <c r="I184" s="8" t="str">
        <f>VLOOKUP(A184,'[1]Master File'!$A:$G,7,0)</f>
        <v>Kamrej</v>
      </c>
      <c r="J184" s="8" t="str">
        <f>VLOOKUP(A184,'[1]Master File'!$A:$H,8,0)</f>
        <v>SURAT</v>
      </c>
      <c r="K184" s="8">
        <f>VLOOKUP(A184,'[1]Master File'!$A:$I,9,0)</f>
        <v>394185</v>
      </c>
      <c r="L184" s="8" t="s">
        <v>42</v>
      </c>
      <c r="M184" s="8" t="s">
        <v>1601</v>
      </c>
      <c r="N184" s="8" t="str">
        <f t="shared" si="7"/>
        <v>9426805830, 9227941770</v>
      </c>
      <c r="O184" s="8" t="str">
        <f>VLOOKUP(A184,'[1]Master File'!$A:$L,12,0)</f>
        <v>satyamkamrej@gmail.com</v>
      </c>
      <c r="P184" s="8"/>
      <c r="Q184" s="8" t="str">
        <f>VLOOKUP(A184,'[1]Master File'!$A:$J,10,0)</f>
        <v>24AEBPG2678H1ZO</v>
      </c>
      <c r="R184" s="8" t="str">
        <f>VLOOKUP(A184,'[1]Master File'!$A:$K,11,0)</f>
        <v>AEBPG2678H</v>
      </c>
      <c r="S184" s="8" t="s">
        <v>1602</v>
      </c>
      <c r="T184" s="8" t="s">
        <v>1603</v>
      </c>
      <c r="U184" s="8" t="str">
        <f>VLOOKUP(A184,'[1]Master File'!$A:$P,16,0)</f>
        <v>B</v>
      </c>
      <c r="V184" s="8">
        <f>VLOOKUP(A184,'[1]Master File'!$A:$N,14,0)</f>
        <v>0</v>
      </c>
      <c r="W184" s="9" t="s">
        <v>1604</v>
      </c>
      <c r="X184" s="8">
        <v>9474</v>
      </c>
      <c r="Y184" s="8" t="s">
        <v>48</v>
      </c>
      <c r="Z184" s="8">
        <v>56355</v>
      </c>
      <c r="AA184" s="8" t="s">
        <v>1447</v>
      </c>
      <c r="AB184" s="8" t="s">
        <v>70</v>
      </c>
      <c r="AC184" s="8">
        <v>56356</v>
      </c>
      <c r="AD184" s="8" t="s">
        <v>1447</v>
      </c>
      <c r="AE184" s="8" t="s">
        <v>158</v>
      </c>
      <c r="AF184" s="8"/>
      <c r="AG184" s="11" t="str">
        <f t="shared" si="5"/>
        <v>A-32 Bhavani ComplexKamrej, Char RastaKamrejSURAT</v>
      </c>
      <c r="AI184" s="11" t="str">
        <f>VLOOKUP(A184,[2]Sheet1!$D:$F,3,0)</f>
        <v>Satyam Machinary</v>
      </c>
      <c r="AJ184" s="8">
        <f>VLOOKUP(A184,'[3]Final summary'!$E:$AH,29,0)</f>
        <v>1000</v>
      </c>
      <c r="AK184" s="8"/>
    </row>
    <row r="185" spans="1:37" s="11" customFormat="1" ht="28.5" customHeight="1" x14ac:dyDescent="0.2">
      <c r="A185" s="8" t="s">
        <v>1605</v>
      </c>
      <c r="B185" s="8">
        <v>184</v>
      </c>
      <c r="C185" s="8" t="str">
        <f>VLOOKUP(A185,'[1]Master File'!$A:$D,4,0)</f>
        <v>j k sales</v>
      </c>
      <c r="D185" s="8" t="s">
        <v>1447</v>
      </c>
      <c r="E185" s="8" t="s">
        <v>1606</v>
      </c>
      <c r="F185" s="8" t="s">
        <v>90</v>
      </c>
      <c r="G185" s="8" t="str">
        <f>VLOOKUP(A185,'[1]Master File'!$A:$E,5,0)</f>
        <v>Shop No: F/1-2, Desai market</v>
      </c>
      <c r="H185" s="8" t="str">
        <f>VLOOKUP(A185,'[1]Master File'!$A:$F,6,0)</f>
        <v>M.G Road,</v>
      </c>
      <c r="I185" s="8" t="str">
        <f>VLOOKUP(A185,'[1]Master File'!$A:$G,7,0)</f>
        <v>Bardoli</v>
      </c>
      <c r="J185" s="8" t="str">
        <f>VLOOKUP(A185,'[1]Master File'!$A:$H,8,0)</f>
        <v>Bardoli</v>
      </c>
      <c r="K185" s="8">
        <f>VLOOKUP(A185,'[1]Master File'!$A:$I,9,0)</f>
        <v>394601</v>
      </c>
      <c r="L185" s="8" t="s">
        <v>42</v>
      </c>
      <c r="M185" s="8">
        <f>VLOOKUP(A185,'[1]Master File'!$A:$M,13,0)</f>
        <v>9427722839</v>
      </c>
      <c r="N185" s="8">
        <f t="shared" si="7"/>
        <v>9427722839</v>
      </c>
      <c r="O185" s="14" t="s">
        <v>1607</v>
      </c>
      <c r="P185" s="8"/>
      <c r="Q185" s="8" t="str">
        <f>VLOOKUP(A185,'[1]Master File'!$A:$J,10,0)</f>
        <v>24AVFPK2072C1Z3</v>
      </c>
      <c r="R185" s="8" t="str">
        <f>VLOOKUP(A185,'[1]Master File'!$A:$K,11,0)</f>
        <v>AVFPK2072C</v>
      </c>
      <c r="S185" s="8" t="s">
        <v>1608</v>
      </c>
      <c r="T185" s="8" t="s">
        <v>1609</v>
      </c>
      <c r="U185" s="8" t="str">
        <f>VLOOKUP(A185,'[1]Master File'!$A:$P,16,0)</f>
        <v>B</v>
      </c>
      <c r="V185" s="8">
        <f>VLOOKUP(A185,'[1]Master File'!$A:$N,14,0)</f>
        <v>0</v>
      </c>
      <c r="W185" s="9" t="s">
        <v>1610</v>
      </c>
      <c r="X185" s="8">
        <v>9258</v>
      </c>
      <c r="Y185" s="8" t="s">
        <v>48</v>
      </c>
      <c r="Z185" s="8">
        <v>56352</v>
      </c>
      <c r="AA185" s="8" t="s">
        <v>1447</v>
      </c>
      <c r="AB185" s="8" t="s">
        <v>70</v>
      </c>
      <c r="AC185" s="8">
        <v>56353</v>
      </c>
      <c r="AD185" s="8" t="s">
        <v>1447</v>
      </c>
      <c r="AE185" s="8" t="s">
        <v>158</v>
      </c>
      <c r="AF185" s="8"/>
      <c r="AG185" s="11" t="str">
        <f t="shared" si="5"/>
        <v>Shop No: F/1-2, Desai marketM.G Road,BardoliBardoli</v>
      </c>
      <c r="AI185" s="11" t="str">
        <f>VLOOKUP(A185,[2]Sheet1!$D:$F,3,0)</f>
        <v>J K Sales</v>
      </c>
      <c r="AJ185" s="8">
        <f>VLOOKUP(A185,'[3]Final summary'!$E:$AH,29,0)</f>
        <v>400</v>
      </c>
      <c r="AK185" s="8"/>
    </row>
    <row r="186" spans="1:37" s="11" customFormat="1" ht="28.5" customHeight="1" x14ac:dyDescent="0.2">
      <c r="A186" s="8" t="s">
        <v>1611</v>
      </c>
      <c r="B186" s="7">
        <v>185</v>
      </c>
      <c r="C186" s="8" t="str">
        <f>VLOOKUP(A186,'[1]Master File'!$A:$D,4,0)</f>
        <v>ShivHarDha (SHD) Projects</v>
      </c>
      <c r="D186" s="8" t="s">
        <v>1447</v>
      </c>
      <c r="E186" s="8" t="s">
        <v>1612</v>
      </c>
      <c r="F186" s="8" t="s">
        <v>90</v>
      </c>
      <c r="G186" s="8" t="str">
        <f>VLOOKUP(A186,'[1]Master File'!$A:$E,5,0)</f>
        <v>Naz,Near Bus Stop,</v>
      </c>
      <c r="H186" s="8" t="str">
        <f>VLOOKUP(A186,'[1]Master File'!$A:$F,6,0)</f>
        <v>Daskroi</v>
      </c>
      <c r="I186" s="8" t="str">
        <f>VLOOKUP(A186,'[1]Master File'!$A:$G,7,0)</f>
        <v>Ahmedabad</v>
      </c>
      <c r="J186" s="8" t="str">
        <f>VLOOKUP(A186,'[1]Master File'!$A:$H,8,0)</f>
        <v>Ahmedabad</v>
      </c>
      <c r="K186" s="8">
        <f>VLOOKUP(A186,'[1]Master File'!$A:$I,9,0)</f>
        <v>382426</v>
      </c>
      <c r="L186" s="8" t="s">
        <v>42</v>
      </c>
      <c r="M186" s="8">
        <v>9173101007</v>
      </c>
      <c r="N186" s="8">
        <f t="shared" si="7"/>
        <v>9173101007</v>
      </c>
      <c r="O186" s="8" t="str">
        <f>VLOOKUP(A186,'[1]Master File'!$A:$L,12,0)</f>
        <v>shivhardha@gmail.com</v>
      </c>
      <c r="P186" s="8"/>
      <c r="Q186" s="8" t="str">
        <f>VLOOKUP(A186,'[1]Master File'!$A:$J,10,0)</f>
        <v>24CKCPP0226P1Z2</v>
      </c>
      <c r="R186" s="8" t="str">
        <f>VLOOKUP(A186,'[1]Master File'!$A:$K,11,0)</f>
        <v>CKCPP0226P</v>
      </c>
      <c r="S186" s="8" t="s">
        <v>1613</v>
      </c>
      <c r="T186" s="8" t="s">
        <v>941</v>
      </c>
      <c r="U186" s="8" t="str">
        <f>VLOOKUP(A186,'[1]Master File'!$A:$P,16,0)</f>
        <v>B</v>
      </c>
      <c r="V186" s="8">
        <f>VLOOKUP(A186,'[1]Master File'!$A:$N,14,0)</f>
        <v>0</v>
      </c>
      <c r="W186" s="9" t="s">
        <v>1614</v>
      </c>
      <c r="X186" s="8">
        <v>9384</v>
      </c>
      <c r="Y186" s="8" t="s">
        <v>48</v>
      </c>
      <c r="Z186" s="8">
        <v>56386</v>
      </c>
      <c r="AA186" s="8" t="s">
        <v>1447</v>
      </c>
      <c r="AB186" s="8" t="s">
        <v>49</v>
      </c>
      <c r="AC186" s="8" t="s">
        <v>1542</v>
      </c>
      <c r="AD186" s="8" t="s">
        <v>1615</v>
      </c>
      <c r="AE186" s="8" t="s">
        <v>158</v>
      </c>
      <c r="AF186" s="8"/>
      <c r="AG186" s="11" t="str">
        <f t="shared" si="5"/>
        <v>Naz,Near Bus Stop,DaskroiAhmedabadAhmedabad</v>
      </c>
      <c r="AI186" s="11" t="str">
        <f>VLOOKUP(A186,[2]Sheet1!$D:$F,3,0)</f>
        <v>Shivhardha (Shd) Projects</v>
      </c>
      <c r="AJ186" s="8">
        <f>VLOOKUP(A186,'[3]Final summary'!$E:$AH,29,0)</f>
        <v>50</v>
      </c>
      <c r="AK186" s="8"/>
    </row>
    <row r="187" spans="1:37" s="11" customFormat="1" ht="28.5" customHeight="1" x14ac:dyDescent="0.2">
      <c r="A187" s="8" t="s">
        <v>1616</v>
      </c>
      <c r="B187" s="8">
        <v>186</v>
      </c>
      <c r="C187" s="8" t="str">
        <f>VLOOKUP(A187,'[1]Master File'!$A:$D,4,0)</f>
        <v>VITRAG ENTERPRISE</v>
      </c>
      <c r="D187" s="8" t="s">
        <v>1447</v>
      </c>
      <c r="E187" s="8" t="s">
        <v>1617</v>
      </c>
      <c r="F187" s="8" t="s">
        <v>90</v>
      </c>
      <c r="G187" s="8" t="str">
        <f>VLOOKUP(A187,'[1]Master File'!$A:$E,5,0)</f>
        <v>302SUNSHINE FLATSBEHIND MANINAGAR</v>
      </c>
      <c r="H187" s="8" t="str">
        <f>VLOOKUP(A187,'[1]Master File'!$A:$F,6,0)</f>
        <v>NANAVARACHHA</v>
      </c>
      <c r="I187" s="8" t="str">
        <f>VLOOKUP(A187,'[1]Master File'!$A:$G,7,0)</f>
        <v>SURAT-395006</v>
      </c>
      <c r="J187" s="8" t="str">
        <f>VLOOKUP(A187,'[1]Master File'!$A:$H,8,0)</f>
        <v>SURAT</v>
      </c>
      <c r="K187" s="8">
        <f>VLOOKUP(A187,'[1]Master File'!$A:$I,9,0)</f>
        <v>395006</v>
      </c>
      <c r="L187" s="8" t="s">
        <v>42</v>
      </c>
      <c r="M187" s="8">
        <f>VLOOKUP(A187,'[1]Master File'!$A:$M,13,0)</f>
        <v>8866709860</v>
      </c>
      <c r="N187" s="8">
        <f t="shared" si="7"/>
        <v>8866709860</v>
      </c>
      <c r="O187" s="8" t="str">
        <f>VLOOKUP(A187,'[1]Master File'!$A:$L,12,0)</f>
        <v>VITRAG.ENTERPRISE@YAHOO.COM</v>
      </c>
      <c r="P187" s="14" t="s">
        <v>1618</v>
      </c>
      <c r="Q187" s="8" t="str">
        <f>VLOOKUP(A187,'[1]Master File'!$A:$J,10,0)</f>
        <v>24CQBPD0939G1ZA</v>
      </c>
      <c r="R187" s="8" t="str">
        <f>VLOOKUP(A187,'[1]Master File'!$A:$K,11,0)</f>
        <v>CQBPD0939G</v>
      </c>
      <c r="S187" s="8" t="s">
        <v>1619</v>
      </c>
      <c r="T187" s="8" t="s">
        <v>1620</v>
      </c>
      <c r="U187" s="8" t="str">
        <f>VLOOKUP(A187,'[1]Master File'!$A:$P,16,0)</f>
        <v>B</v>
      </c>
      <c r="V187" s="8" t="str">
        <f>VLOOKUP(A187,'[1]Master File'!$A:$N,14,0)</f>
        <v>SRT-PG-B-088</v>
      </c>
      <c r="W187" s="9" t="s">
        <v>1621</v>
      </c>
      <c r="X187" s="8">
        <v>9480</v>
      </c>
      <c r="Y187" s="8" t="s">
        <v>48</v>
      </c>
      <c r="Z187" s="12" t="s">
        <v>95</v>
      </c>
      <c r="AA187" s="8"/>
      <c r="AB187" s="8" t="s">
        <v>49</v>
      </c>
      <c r="AC187" s="8" t="s">
        <v>50</v>
      </c>
      <c r="AD187" s="8" t="s">
        <v>413</v>
      </c>
      <c r="AE187" s="8" t="s">
        <v>158</v>
      </c>
      <c r="AF187" s="8"/>
      <c r="AG187" s="11" t="str">
        <f t="shared" si="5"/>
        <v>302SUNSHINE FLATSBEHIND MANINAGARNANAVARACHHASURAT-395006SURAT</v>
      </c>
      <c r="AI187" s="11" t="str">
        <f>VLOOKUP(A187,[2]Sheet1!$D:$F,3,0)</f>
        <v>Vitrag Enterprise</v>
      </c>
      <c r="AJ187" s="8">
        <f>VLOOKUP(A187,'[3]Final summary'!$E:$AH,29,0)</f>
        <v>1100</v>
      </c>
      <c r="AK187" s="8"/>
    </row>
    <row r="188" spans="1:37" s="11" customFormat="1" ht="28.5" customHeight="1" x14ac:dyDescent="0.2">
      <c r="A188" s="8" t="s">
        <v>1622</v>
      </c>
      <c r="B188" s="7">
        <v>187</v>
      </c>
      <c r="C188" s="8" t="str">
        <f>VLOOKUP(A188,'[1]Master File'!$A:$D,4,0)</f>
        <v>Solarace</v>
      </c>
      <c r="D188" s="8" t="s">
        <v>1447</v>
      </c>
      <c r="E188" s="8" t="s">
        <v>1623</v>
      </c>
      <c r="F188" s="8" t="s">
        <v>90</v>
      </c>
      <c r="G188" s="8" t="str">
        <f>VLOOKUP(A188,'[1]Master File'!$A:$E,5,0)</f>
        <v>1102 SHUBHAM SKYZ OPP. PANDIT DEENDYAL HALL</v>
      </c>
      <c r="H188" s="8" t="str">
        <f>VLOOKUP(A188,'[1]Master File'!$A:$F,6,0)</f>
        <v xml:space="preserve"> OFF. RAJPATH CLUB ROAD BODAKDEV</v>
      </c>
      <c r="I188" s="8" t="str">
        <f>VLOOKUP(A188,'[1]Master File'!$A:$G,7,0)</f>
        <v xml:space="preserve"> AHMEDABAD-54</v>
      </c>
      <c r="J188" s="8" t="str">
        <f>VLOOKUP(A188,'[1]Master File'!$A:$H,8,0)</f>
        <v>AHMEDABAD</v>
      </c>
      <c r="K188" s="8">
        <f>VLOOKUP(A188,'[1]Master File'!$A:$I,9,0)</f>
        <v>380054</v>
      </c>
      <c r="L188" s="8" t="s">
        <v>42</v>
      </c>
      <c r="M188" s="8">
        <f>VLOOKUP(A188,'[1]Master File'!$A:$M,13,0)</f>
        <v>9426871698</v>
      </c>
      <c r="N188" s="8">
        <f t="shared" si="7"/>
        <v>9426871698</v>
      </c>
      <c r="O188" s="8" t="str">
        <f>VLOOKUP(A188,'[1]Master File'!$A:$L,12,0)</f>
        <v>VEKARIA.SHIVAM@GMAIL.COM</v>
      </c>
      <c r="P188" s="8"/>
      <c r="Q188" s="8" t="str">
        <f>VLOOKUP(A188,'[1]Master File'!$A:$J,10,0)</f>
        <v>24ASFPV1887K1Z4</v>
      </c>
      <c r="R188" s="8" t="str">
        <f>VLOOKUP(A188,'[1]Master File'!$A:$K,11,0)</f>
        <v>ASFPV1887K</v>
      </c>
      <c r="S188" s="8" t="s">
        <v>1624</v>
      </c>
      <c r="T188" s="8" t="s">
        <v>1625</v>
      </c>
      <c r="U188" s="8" t="str">
        <f>VLOOKUP(A188,'[1]Master File'!$A:$P,16,0)</f>
        <v>B</v>
      </c>
      <c r="V188" s="8" t="str">
        <f>VLOOKUP(A188,'[1]Master File'!$A:$N,14,0)</f>
        <v>SRT-PG-B-253</v>
      </c>
      <c r="W188" s="9" t="s">
        <v>1626</v>
      </c>
      <c r="X188" s="8">
        <v>9411</v>
      </c>
      <c r="Y188" s="8" t="s">
        <v>48</v>
      </c>
      <c r="Z188" s="12" t="s">
        <v>95</v>
      </c>
      <c r="AA188" s="8"/>
      <c r="AB188" s="8" t="s">
        <v>49</v>
      </c>
      <c r="AC188" s="8" t="s">
        <v>778</v>
      </c>
      <c r="AD188" s="8" t="s">
        <v>736</v>
      </c>
      <c r="AE188" s="8" t="s">
        <v>158</v>
      </c>
      <c r="AF188" s="8"/>
      <c r="AG188" s="11" t="str">
        <f t="shared" si="5"/>
        <v>1102 SHUBHAM SKYZ OPP. PANDIT DEENDYAL HALL OFF. RAJPATH CLUB ROAD BODAKDEV AHMEDABAD-54AHMEDABAD</v>
      </c>
      <c r="AI188" s="11" t="str">
        <f>VLOOKUP(A188,[2]Sheet1!$D:$F,3,0)</f>
        <v>Solarace</v>
      </c>
      <c r="AJ188" s="8">
        <f>VLOOKUP(A188,'[3]Final summary'!$E:$AH,29,0)</f>
        <v>1000</v>
      </c>
      <c r="AK188" s="8"/>
    </row>
    <row r="189" spans="1:37" s="11" customFormat="1" ht="28.5" customHeight="1" x14ac:dyDescent="0.2">
      <c r="A189" s="8" t="s">
        <v>1627</v>
      </c>
      <c r="B189" s="8">
        <v>188</v>
      </c>
      <c r="C189" s="8" t="str">
        <f>VLOOKUP(A189,'[1]Master File'!$A:$D,4,0)</f>
        <v>GREENARCH SOLAR PRIVATE LIMITED</v>
      </c>
      <c r="D189" s="8" t="s">
        <v>1447</v>
      </c>
      <c r="E189" s="8" t="s">
        <v>1628</v>
      </c>
      <c r="F189" s="8" t="s">
        <v>64</v>
      </c>
      <c r="G189" s="8" t="str">
        <f>VLOOKUP(A189,'[1]Master File'!$A:$E,5,0)</f>
        <v>R.H A06,SUMANNAGARI</v>
      </c>
      <c r="H189" s="8" t="str">
        <f>VLOOKUP(A189,'[1]Master File'!$A:$F,6,0)</f>
        <v>GODHNI RLY, GODHNI</v>
      </c>
      <c r="I189" s="8" t="str">
        <f>VLOOKUP(A189,'[1]Master File'!$A:$G,7,0)</f>
        <v>NAGPUR,</v>
      </c>
      <c r="J189" s="8" t="str">
        <f>VLOOKUP(A189,'[1]Master File'!$A:$H,8,0)</f>
        <v>MAHARASTRA,</v>
      </c>
      <c r="K189" s="8">
        <f>VLOOKUP(A189,'[1]Master File'!$A:$I,9,0)</f>
        <v>440023</v>
      </c>
      <c r="L189" s="8" t="s">
        <v>1629</v>
      </c>
      <c r="M189" s="8">
        <f>VLOOKUP(A189,'[1]Master File'!$A:$M,13,0)</f>
        <v>9879362766</v>
      </c>
      <c r="N189" s="8">
        <f t="shared" si="7"/>
        <v>9879362766</v>
      </c>
      <c r="O189" s="8" t="str">
        <f>VLOOKUP(A189,'[1]Master File'!$A:$L,12,0)</f>
        <v>greenarchsolar@gmail.com</v>
      </c>
      <c r="P189" s="8"/>
      <c r="Q189" s="8" t="str">
        <f>VLOOKUP(A189,'[1]Master File'!$A:$J,10,0)</f>
        <v>24AAHCG5310M1ZN</v>
      </c>
      <c r="R189" s="8" t="str">
        <f>VLOOKUP(A189,'[1]Master File'!$A:$K,11,0)</f>
        <v>AAHCG5310M</v>
      </c>
      <c r="S189" s="8" t="s">
        <v>1630</v>
      </c>
      <c r="T189" s="8" t="s">
        <v>208</v>
      </c>
      <c r="U189" s="8" t="str">
        <f>VLOOKUP(A189,'[1]Master File'!$A:$P,16,0)</f>
        <v>B</v>
      </c>
      <c r="V189" s="8">
        <f>VLOOKUP(A189,'[1]Master File'!$A:$N,14,0)</f>
        <v>0</v>
      </c>
      <c r="W189" s="9" t="s">
        <v>1631</v>
      </c>
      <c r="X189" s="8">
        <v>9338</v>
      </c>
      <c r="Y189" s="8" t="s">
        <v>48</v>
      </c>
      <c r="Z189" s="12">
        <v>56354</v>
      </c>
      <c r="AA189" s="8" t="s">
        <v>1447</v>
      </c>
      <c r="AB189" s="8" t="s">
        <v>49</v>
      </c>
      <c r="AC189" s="8" t="s">
        <v>50</v>
      </c>
      <c r="AD189" s="8" t="s">
        <v>1632</v>
      </c>
      <c r="AE189" s="8" t="s">
        <v>158</v>
      </c>
      <c r="AF189" s="8"/>
      <c r="AG189" s="11" t="str">
        <f t="shared" si="5"/>
        <v>R.H A06,SUMANNAGARIGODHNI RLY, GODHNINAGPUR,MAHARASTRA,</v>
      </c>
      <c r="AI189" s="11" t="str">
        <f>VLOOKUP(A189,[2]Sheet1!$D:$F,3,0)</f>
        <v>Greenarch Solar Pvt. Ltd.</v>
      </c>
      <c r="AJ189" s="8">
        <f>VLOOKUP(A189,'[3]Final summary'!$E:$AH,29,0)</f>
        <v>50</v>
      </c>
      <c r="AK189" s="8"/>
    </row>
    <row r="190" spans="1:37" s="11" customFormat="1" ht="28.5" customHeight="1" x14ac:dyDescent="0.2">
      <c r="A190" s="8" t="s">
        <v>1633</v>
      </c>
      <c r="B190" s="7">
        <v>189</v>
      </c>
      <c r="C190" s="8" t="str">
        <f>VLOOKUP(A190,'[1]Master File'!$A:$D,4,0)</f>
        <v>SURYA INTERNATIONAL</v>
      </c>
      <c r="D190" s="15" t="s">
        <v>1447</v>
      </c>
      <c r="E190" s="8" t="s">
        <v>1634</v>
      </c>
      <c r="F190" s="8" t="s">
        <v>90</v>
      </c>
      <c r="G190" s="8" t="str">
        <f>VLOOKUP(A190,'[1]Master File'!$A:$E,5,0)</f>
        <v xml:space="preserve">4 MILAN INDUSTRIAL PARK </v>
      </c>
      <c r="H190" s="8" t="str">
        <f>VLOOKUP(A190,'[1]Master File'!$A:$F,6,0)</f>
        <v>CHHANI JAKAT NAKA</v>
      </c>
      <c r="I190" s="8" t="str">
        <f>VLOOKUP(A190,'[1]Master File'!$A:$G,7,0)</f>
        <v xml:space="preserve"> VADODARA-390024</v>
      </c>
      <c r="J190" s="8" t="str">
        <f>VLOOKUP(A190,'[1]Master File'!$A:$H,8,0)</f>
        <v>Vadodara</v>
      </c>
      <c r="K190" s="8">
        <f>VLOOKUP(A190,'[1]Master File'!$A:$I,9,0)</f>
        <v>390024</v>
      </c>
      <c r="L190" s="8" t="s">
        <v>42</v>
      </c>
      <c r="M190" s="8">
        <f>VLOOKUP(A190,'[1]Master File'!$A:$M,13,0)</f>
        <v>9825802298</v>
      </c>
      <c r="N190" s="8">
        <f t="shared" si="7"/>
        <v>9825802298</v>
      </c>
      <c r="O190" s="8" t="str">
        <f>VLOOKUP(A190,'[1]Master File'!$A:$L,12,0)</f>
        <v>suryavishnu159@yahoo.com</v>
      </c>
      <c r="P190" s="8"/>
      <c r="Q190" s="8" t="str">
        <f>VLOOKUP(A190,'[1]Master File'!$A:$J,10,0)</f>
        <v>24AAQPP6487N1ZO</v>
      </c>
      <c r="R190" s="8" t="str">
        <f>VLOOKUP(A190,'[1]Master File'!$A:$K,11,0)</f>
        <v>AAQPP6487N</v>
      </c>
      <c r="S190" s="8" t="s">
        <v>1635</v>
      </c>
      <c r="T190" s="16" t="s">
        <v>529</v>
      </c>
      <c r="U190" s="8" t="str">
        <f>VLOOKUP(A190,'[1]Master File'!$A:$P,16,0)</f>
        <v>A</v>
      </c>
      <c r="V190" s="8" t="str">
        <f>VLOOKUP(A190,'[1]Master File'!$A:$N,14,0)</f>
        <v>SRT-PG-A-051</v>
      </c>
      <c r="W190" s="9" t="s">
        <v>1636</v>
      </c>
      <c r="X190" s="15">
        <v>9500</v>
      </c>
      <c r="Y190" s="8" t="s">
        <v>48</v>
      </c>
      <c r="Z190" s="12" t="s">
        <v>95</v>
      </c>
      <c r="AA190" s="8"/>
      <c r="AB190" s="8" t="s">
        <v>70</v>
      </c>
      <c r="AC190" s="8">
        <v>56347</v>
      </c>
      <c r="AD190" s="8" t="s">
        <v>1447</v>
      </c>
      <c r="AE190" s="8" t="s">
        <v>149</v>
      </c>
      <c r="AF190" s="8"/>
      <c r="AG190" s="11" t="str">
        <f t="shared" si="5"/>
        <v>4 MILAN INDUSTRIAL PARK CHHANI JAKAT NAKA VADODARA-390024Vadodara</v>
      </c>
      <c r="AI190" s="11" t="str">
        <f>VLOOKUP(A190,[2]Sheet1!$D:$F,3,0)</f>
        <v>Surya International</v>
      </c>
      <c r="AJ190" s="8">
        <f>VLOOKUP(A190,'[3]Final summary'!$E:$AH,29,0)</f>
        <v>500</v>
      </c>
      <c r="AK190" s="8" t="s">
        <v>1637</v>
      </c>
    </row>
    <row r="191" spans="1:37" s="11" customFormat="1" ht="28.5" customHeight="1" x14ac:dyDescent="0.2">
      <c r="A191" s="7" t="s">
        <v>1638</v>
      </c>
      <c r="B191" s="8">
        <v>190</v>
      </c>
      <c r="C191" s="7" t="str">
        <f>VLOOKUP(A191,'[1]Master File'!$A:$D,4,0)</f>
        <v>Aarush Enterprise</v>
      </c>
      <c r="D191" s="8" t="s">
        <v>1447</v>
      </c>
      <c r="E191" s="8" t="s">
        <v>1639</v>
      </c>
      <c r="F191" s="8" t="s">
        <v>64</v>
      </c>
      <c r="G191" s="8" t="str">
        <f>VLOOKUP(A191,'[1]Master File'!$A:$E,5,0)</f>
        <v>C/9 Vrundavan park Soc.,</v>
      </c>
      <c r="H191" s="8" t="str">
        <f>VLOOKUP(A191,'[1]Master File'!$A:$F,6,0)</f>
        <v>Opp. Ratnaba school, thakkarbapa nagar</v>
      </c>
      <c r="I191" s="8" t="str">
        <f>VLOOKUP(A191,'[1]Master File'!$A:$G,7,0)</f>
        <v>Ahmedabad</v>
      </c>
      <c r="J191" s="8" t="str">
        <f>VLOOKUP(A191,'[1]Master File'!$A:$H,8,0)</f>
        <v>AHMEDABAD</v>
      </c>
      <c r="K191" s="8">
        <f>VLOOKUP(A191,'[1]Master File'!$A:$I,9,0)</f>
        <v>382350</v>
      </c>
      <c r="L191" s="8" t="s">
        <v>42</v>
      </c>
      <c r="M191" s="8">
        <f>VLOOKUP(A191,'[1]Master File'!$A:$M,13,0)</f>
        <v>9998282078</v>
      </c>
      <c r="N191" s="8">
        <f t="shared" si="7"/>
        <v>9998282078</v>
      </c>
      <c r="O191" s="8" t="str">
        <f>VLOOKUP(A191,'[1]Master File'!$A:$L,12,0)</f>
        <v>parthvt8008@gmail.com</v>
      </c>
      <c r="P191" s="14" t="s">
        <v>1640</v>
      </c>
      <c r="Q191" s="8" t="str">
        <f>VLOOKUP(A191,'[1]Master File'!$A:$J,10,0)</f>
        <v>24AYUPT2189F1ZT</v>
      </c>
      <c r="R191" s="8" t="str">
        <f>VLOOKUP(A191,'[1]Master File'!$A:$K,11,0)</f>
        <v>AYUPT2189F</v>
      </c>
      <c r="S191" s="8" t="s">
        <v>1641</v>
      </c>
      <c r="T191" s="8" t="s">
        <v>138</v>
      </c>
      <c r="U191" s="7" t="str">
        <f>VLOOKUP(A191,'[1]Master File'!$A:$P,16,0)</f>
        <v>B</v>
      </c>
      <c r="V191" s="7">
        <f>VLOOKUP(A191,'[1]Master File'!$A:$N,14,0)</f>
        <v>0</v>
      </c>
      <c r="W191" s="10" t="s">
        <v>1642</v>
      </c>
      <c r="X191" s="8">
        <v>9117</v>
      </c>
      <c r="Y191" s="8" t="s">
        <v>48</v>
      </c>
      <c r="Z191" s="8">
        <v>56381</v>
      </c>
      <c r="AA191" s="8" t="s">
        <v>1447</v>
      </c>
      <c r="AB191" s="8" t="s">
        <v>70</v>
      </c>
      <c r="AC191" s="8">
        <v>56381</v>
      </c>
      <c r="AD191" s="8" t="s">
        <v>1447</v>
      </c>
      <c r="AE191" s="8" t="s">
        <v>158</v>
      </c>
      <c r="AF191" s="8"/>
      <c r="AG191" s="11" t="str">
        <f t="shared" si="5"/>
        <v>C/9 Vrundavan park Soc.,Opp. Ratnaba school, thakkarbapa nagarAhmedabadAHMEDABAD</v>
      </c>
      <c r="AI191" s="11" t="str">
        <f>VLOOKUP(A191,[2]Sheet1!$D:$F,3,0)</f>
        <v>Aarush Enterprise</v>
      </c>
      <c r="AJ191" s="8">
        <f>VLOOKUP(A191,'[3]Final summary'!$E:$AH,29,0)</f>
        <v>200</v>
      </c>
      <c r="AK191" s="8"/>
    </row>
    <row r="192" spans="1:37" s="11" customFormat="1" ht="28.5" customHeight="1" x14ac:dyDescent="0.2">
      <c r="A192" s="8" t="s">
        <v>1643</v>
      </c>
      <c r="B192" s="7">
        <v>191</v>
      </c>
      <c r="C192" s="8" t="str">
        <f>VLOOKUP(A192,'[1]Master File'!$A:$D,4,0)</f>
        <v>Kashish Transpower</v>
      </c>
      <c r="D192" s="8" t="s">
        <v>1447</v>
      </c>
      <c r="E192" s="8" t="s">
        <v>1644</v>
      </c>
      <c r="F192" s="8" t="s">
        <v>64</v>
      </c>
      <c r="G192" s="8" t="str">
        <f>VLOOKUP(A192,'[1]Master File'!$A:$E,5,0)</f>
        <v>5Dharmaraj row house b/h Raghuvir School</v>
      </c>
      <c r="H192" s="8" t="str">
        <f>VLOOKUP(A192,'[1]Master File'!$A:$F,6,0)</f>
        <v xml:space="preserve"> Opp.Panchvati ParkNava Naroda</v>
      </c>
      <c r="I192" s="8" t="str">
        <f>VLOOKUP(A192,'[1]Master File'!$A:$G,7,0)</f>
        <v>Nava Naroda</v>
      </c>
      <c r="J192" s="8" t="str">
        <f>VLOOKUP(A192,'[1]Master File'!$A:$H,8,0)</f>
        <v>AHMEDABAD</v>
      </c>
      <c r="K192" s="8">
        <f>VLOOKUP(A192,'[1]Master File'!$A:$I,9,0)</f>
        <v>382350</v>
      </c>
      <c r="L192" s="8" t="s">
        <v>42</v>
      </c>
      <c r="M192" s="8">
        <v>9099282527</v>
      </c>
      <c r="N192" s="8">
        <f t="shared" si="7"/>
        <v>9099282527</v>
      </c>
      <c r="O192" s="8" t="str">
        <f>VLOOKUP(A192,'[1]Master File'!$A:$L,12,0)</f>
        <v>kashishtrp@hotmail.com,kashishtrp@gmail.com</v>
      </c>
      <c r="P192" s="14" t="s">
        <v>1645</v>
      </c>
      <c r="Q192" s="8" t="str">
        <f>VLOOKUP(A192,'[1]Master File'!$A:$J,10,0)</f>
        <v>24DVOPK7282Q1ZK</v>
      </c>
      <c r="R192" s="8" t="str">
        <f>VLOOKUP(A192,'[1]Master File'!$A:$K,11,0)</f>
        <v>DVOPK7282Q</v>
      </c>
      <c r="S192" s="8" t="s">
        <v>1646</v>
      </c>
      <c r="T192" s="8" t="s">
        <v>1647</v>
      </c>
      <c r="U192" s="8" t="str">
        <f>VLOOKUP(A192,'[1]Master File'!$A:$P,16,0)</f>
        <v>B</v>
      </c>
      <c r="V192" s="8" t="str">
        <f>VLOOKUP(A192,'[1]Master File'!$A:$N,14,0)</f>
        <v>SRT-PG-B-393</v>
      </c>
      <c r="W192" s="9" t="s">
        <v>1648</v>
      </c>
      <c r="X192" s="8">
        <v>9266</v>
      </c>
      <c r="Y192" s="8" t="s">
        <v>48</v>
      </c>
      <c r="Z192" s="12" t="s">
        <v>95</v>
      </c>
      <c r="AA192" s="8"/>
      <c r="AB192" s="8" t="s">
        <v>70</v>
      </c>
      <c r="AC192" s="8">
        <v>56383</v>
      </c>
      <c r="AD192" s="8" t="s">
        <v>1447</v>
      </c>
      <c r="AE192" s="8" t="s">
        <v>158</v>
      </c>
      <c r="AF192" s="8"/>
      <c r="AG192" s="11" t="str">
        <f t="shared" si="5"/>
        <v>5Dharmaraj row house b/h Raghuvir School Opp.Panchvati ParkNava NarodaNava NarodaAHMEDABAD</v>
      </c>
      <c r="AI192" s="11" t="str">
        <f>VLOOKUP(A192,[2]Sheet1!$D:$F,3,0)</f>
        <v>Kashish Transpower</v>
      </c>
      <c r="AJ192" s="8">
        <f>VLOOKUP(A192,'[3]Final summary'!$E:$AH,29,0)</f>
        <v>500</v>
      </c>
      <c r="AK192" s="8"/>
    </row>
    <row r="193" spans="1:37" s="11" customFormat="1" ht="28.5" customHeight="1" x14ac:dyDescent="0.2">
      <c r="A193" s="8" t="s">
        <v>1649</v>
      </c>
      <c r="B193" s="8">
        <v>192</v>
      </c>
      <c r="C193" s="8" t="str">
        <f>VLOOKUP(A193,'[1]Master File'!$A:$D,4,0)</f>
        <v>KAMDHENU RENEWABLES</v>
      </c>
      <c r="D193" s="8" t="s">
        <v>1447</v>
      </c>
      <c r="E193" s="8" t="s">
        <v>1650</v>
      </c>
      <c r="F193" s="8" t="s">
        <v>90</v>
      </c>
      <c r="G193" s="8" t="str">
        <f>VLOOKUP(A193,'[1]Master File'!$A:$E,5,0)</f>
        <v>33/3/49,New Street Opp Poltry Farm,Lal Bunglow Athwalines</v>
      </c>
      <c r="H193" s="8" t="str">
        <f>VLOOKUP(A193,'[1]Master File'!$A:$F,6,0)</f>
        <v>Surat</v>
      </c>
      <c r="I193" s="8" t="str">
        <f>VLOOKUP(A193,'[1]Master File'!$A:$G,7,0)</f>
        <v>Surat</v>
      </c>
      <c r="J193" s="8" t="str">
        <f>VLOOKUP(A193,'[1]Master File'!$A:$H,8,0)</f>
        <v>Surat</v>
      </c>
      <c r="K193" s="8">
        <f>VLOOKUP(A193,'[1]Master File'!$A:$I,9,0)</f>
        <v>395007</v>
      </c>
      <c r="L193" s="8" t="s">
        <v>42</v>
      </c>
      <c r="M193" s="8" t="str">
        <f>VLOOKUP(A193,'[1]Master File'!$A:$M,13,0)</f>
        <v>8511189994, 9428140216</v>
      </c>
      <c r="N193" s="8" t="str">
        <f t="shared" si="7"/>
        <v>8511189994, 9428140216</v>
      </c>
      <c r="O193" s="8" t="str">
        <f>VLOOKUP(A193,'[1]Master File'!$A:$L,12,0)</f>
        <v>kamdhenurenewables@gmail.com</v>
      </c>
      <c r="P193" s="8"/>
      <c r="Q193" s="8" t="str">
        <f>VLOOKUP(A193,'[1]Master File'!$A:$J,10,0)</f>
        <v>24DFDPP8484N1ZN</v>
      </c>
      <c r="R193" s="8" t="str">
        <f>VLOOKUP(A193,'[1]Master File'!$A:$K,11,0)</f>
        <v>DFDPP8484N</v>
      </c>
      <c r="S193" s="8" t="s">
        <v>1651</v>
      </c>
      <c r="T193" s="8" t="s">
        <v>1652</v>
      </c>
      <c r="U193" s="8" t="str">
        <f>VLOOKUP(A193,'[1]Master File'!$A:$P,16,0)</f>
        <v>B</v>
      </c>
      <c r="V193" s="8">
        <f>VLOOKUP(A193,'[1]Master File'!$A:$N,14,0)</f>
        <v>0</v>
      </c>
      <c r="W193" s="9" t="s">
        <v>1653</v>
      </c>
      <c r="X193" s="8">
        <v>9265</v>
      </c>
      <c r="Y193" s="8" t="s">
        <v>48</v>
      </c>
      <c r="Z193" s="8">
        <v>56362</v>
      </c>
      <c r="AA193" s="8" t="s">
        <v>1447</v>
      </c>
      <c r="AB193" s="8" t="s">
        <v>49</v>
      </c>
      <c r="AC193" s="8" t="s">
        <v>333</v>
      </c>
      <c r="AD193" s="8" t="s">
        <v>413</v>
      </c>
      <c r="AE193" s="8" t="s">
        <v>158</v>
      </c>
      <c r="AF193" s="8"/>
      <c r="AG193" s="11" t="str">
        <f t="shared" si="5"/>
        <v>33/3/49,New Street Opp Poltry Farm,Lal Bunglow AthwalinesSuratSuratSurat</v>
      </c>
      <c r="AI193" s="11" t="str">
        <f>VLOOKUP(A193,[2]Sheet1!$D:$F,3,0)</f>
        <v>Kamdhenu Renewwables</v>
      </c>
      <c r="AJ193" s="8">
        <f>VLOOKUP(A193,'[3]Final summary'!$E:$AH,29,0)</f>
        <v>450</v>
      </c>
      <c r="AK193" s="8"/>
    </row>
    <row r="194" spans="1:37" s="11" customFormat="1" ht="28.5" customHeight="1" x14ac:dyDescent="0.2">
      <c r="A194" s="8" t="s">
        <v>1654</v>
      </c>
      <c r="B194" s="7">
        <v>193</v>
      </c>
      <c r="C194" s="8" t="str">
        <f>VLOOKUP(A194,'[1]Master File'!$A:$D,4,0)</f>
        <v>SUNBEAM SOLAR ENERGY</v>
      </c>
      <c r="D194" s="8" t="s">
        <v>1447</v>
      </c>
      <c r="E194" s="8" t="s">
        <v>1655</v>
      </c>
      <c r="F194" s="8" t="s">
        <v>90</v>
      </c>
      <c r="G194" s="8" t="str">
        <f>VLOOKUP(A194,'[1]Master File'!$A:$E,5,0)</f>
        <v>B-2 Maruti Evenue Behind Daliyavadi</v>
      </c>
      <c r="H194" s="8" t="str">
        <f>VLOOKUP(A194,'[1]Master File'!$A:$F,6,0)</f>
        <v>Idgha-Pratapnagar Road</v>
      </c>
      <c r="I194" s="8" t="str">
        <f>VLOOKUP(A194,'[1]Master File'!$A:$G,7,0)</f>
        <v>Vadodara</v>
      </c>
      <c r="J194" s="8" t="str">
        <f>VLOOKUP(A194,'[1]Master File'!$A:$H,8,0)</f>
        <v>VADODARA</v>
      </c>
      <c r="K194" s="8">
        <f>VLOOKUP(A194,'[1]Master File'!$A:$I,9,0)</f>
        <v>390017</v>
      </c>
      <c r="L194" s="8" t="s">
        <v>42</v>
      </c>
      <c r="M194" s="8">
        <f>VLOOKUP(A194,'[1]Master File'!$A:$M,13,0)</f>
        <v>9662412871</v>
      </c>
      <c r="N194" s="8">
        <f t="shared" si="7"/>
        <v>9662412871</v>
      </c>
      <c r="O194" s="8" t="str">
        <f>VLOOKUP(A194,'[1]Master File'!$A:$L,12,0)</f>
        <v>ceo.sunbeamsolarenergy@gmail.com</v>
      </c>
      <c r="P194" s="8"/>
      <c r="Q194" s="8" t="str">
        <f>VLOOKUP(A194,'[1]Master File'!$A:$J,10,0)</f>
        <v>24CLDPP1289G1Z1</v>
      </c>
      <c r="R194" s="8" t="str">
        <f>VLOOKUP(A194,'[1]Master File'!$A:$K,11,0)</f>
        <v>CLDPP1289G</v>
      </c>
      <c r="S194" s="8" t="s">
        <v>1656</v>
      </c>
      <c r="T194" s="8" t="s">
        <v>382</v>
      </c>
      <c r="U194" s="8" t="str">
        <f>VLOOKUP(A194,'[1]Master File'!$A:$P,16,0)</f>
        <v>B</v>
      </c>
      <c r="V194" s="8">
        <f>VLOOKUP(A194,'[1]Master File'!$A:$N,14,0)</f>
        <v>0</v>
      </c>
      <c r="W194" s="9" t="s">
        <v>1657</v>
      </c>
      <c r="X194" s="8">
        <v>9431</v>
      </c>
      <c r="Y194" s="8" t="s">
        <v>48</v>
      </c>
      <c r="Z194" s="8">
        <v>56363</v>
      </c>
      <c r="AA194" s="8" t="s">
        <v>1447</v>
      </c>
      <c r="AB194" s="8" t="s">
        <v>49</v>
      </c>
      <c r="AC194" s="8" t="s">
        <v>778</v>
      </c>
      <c r="AD194" s="8" t="s">
        <v>1279</v>
      </c>
      <c r="AE194" s="8" t="s">
        <v>158</v>
      </c>
      <c r="AF194" s="8"/>
      <c r="AG194" s="11" t="str">
        <f t="shared" si="5"/>
        <v>B-2 Maruti Evenue Behind DaliyavadiIdgha-Pratapnagar RoadVadodaraVADODARA</v>
      </c>
      <c r="AI194" s="11" t="str">
        <f>VLOOKUP(A194,[2]Sheet1!$D:$F,3,0)</f>
        <v>Sunbeam Solar Energy</v>
      </c>
      <c r="AJ194" s="8">
        <f>VLOOKUP(A194,'[3]Final summary'!$E:$AH,29,0)</f>
        <v>500</v>
      </c>
      <c r="AK194" s="8"/>
    </row>
    <row r="195" spans="1:37" s="11" customFormat="1" ht="28.5" customHeight="1" x14ac:dyDescent="0.2">
      <c r="A195" s="8" t="s">
        <v>1658</v>
      </c>
      <c r="B195" s="8">
        <v>194</v>
      </c>
      <c r="C195" s="8" t="str">
        <f>VLOOKUP(A195,'[1]Master File'!$A:$D,4,0)</f>
        <v>MAKEFAST ENGINEERING</v>
      </c>
      <c r="D195" s="8" t="s">
        <v>1447</v>
      </c>
      <c r="E195" s="8" t="s">
        <v>1659</v>
      </c>
      <c r="F195" s="8" t="s">
        <v>90</v>
      </c>
      <c r="G195" s="8" t="str">
        <f>VLOOKUP(A195,'[1]Master File'!$A:$E,5,0)</f>
        <v>5- Sardar nagar, Chakkargadh Road</v>
      </c>
      <c r="H195" s="8" t="str">
        <f>VLOOKUP(A195,'[1]Master File'!$A:$F,6,0)</f>
        <v>Amreli</v>
      </c>
      <c r="I195" s="8" t="str">
        <f>VLOOKUP(A195,'[1]Master File'!$A:$G,7,0)</f>
        <v>Amreli</v>
      </c>
      <c r="J195" s="8" t="str">
        <f>VLOOKUP(A195,'[1]Master File'!$A:$H,8,0)</f>
        <v>Amreli</v>
      </c>
      <c r="K195" s="8">
        <f>VLOOKUP(A195,'[1]Master File'!$A:$I,9,0)</f>
        <v>365601</v>
      </c>
      <c r="L195" s="8" t="s">
        <v>42</v>
      </c>
      <c r="M195" s="8">
        <f>VLOOKUP(A195,'[1]Master File'!$A:$M,13,0)</f>
        <v>9601128707</v>
      </c>
      <c r="N195" s="8">
        <f t="shared" si="7"/>
        <v>9601128707</v>
      </c>
      <c r="O195" s="8" t="str">
        <f>VLOOKUP(A195,'[1]Master File'!$A:$L,12,0)</f>
        <v>makefastengineering@gmail.com</v>
      </c>
      <c r="P195" s="8"/>
      <c r="Q195" s="8" t="str">
        <f>VLOOKUP(A195,'[1]Master File'!$A:$J,10,0)</f>
        <v>24CQNPK5442B1Z1</v>
      </c>
      <c r="R195" s="8" t="str">
        <f>VLOOKUP(A195,'[1]Master File'!$A:$K,11,0)</f>
        <v>CQNPK5442B</v>
      </c>
      <c r="S195" s="8" t="s">
        <v>1660</v>
      </c>
      <c r="T195" s="8" t="s">
        <v>1661</v>
      </c>
      <c r="U195" s="8" t="str">
        <f>VLOOKUP(A195,'[1]Master File'!$A:$P,16,0)</f>
        <v>B</v>
      </c>
      <c r="V195" s="8">
        <f>VLOOKUP(A195,'[1]Master File'!$A:$N,14,0)</f>
        <v>0</v>
      </c>
      <c r="W195" s="9" t="s">
        <v>1662</v>
      </c>
      <c r="X195" s="8">
        <v>9283</v>
      </c>
      <c r="Y195" s="8" t="s">
        <v>48</v>
      </c>
      <c r="Z195" s="8">
        <v>56406</v>
      </c>
      <c r="AA195" s="8" t="s">
        <v>1447</v>
      </c>
      <c r="AB195" s="8" t="s">
        <v>70</v>
      </c>
      <c r="AC195" s="8">
        <v>56407</v>
      </c>
      <c r="AD195" s="8" t="s">
        <v>1447</v>
      </c>
      <c r="AE195" s="8" t="s">
        <v>158</v>
      </c>
      <c r="AF195" s="8"/>
      <c r="AG195" s="11" t="str">
        <f t="shared" ref="AG195:AG258" si="8">G195&amp;H195&amp;I195&amp; J195</f>
        <v>5- Sardar nagar, Chakkargadh RoadAmreliAmreliAmreli</v>
      </c>
      <c r="AI195" s="11" t="str">
        <f>VLOOKUP(A195,[2]Sheet1!$D:$F,3,0)</f>
        <v>Makefast Engineering</v>
      </c>
      <c r="AJ195" s="8">
        <f>VLOOKUP(A195,'[3]Final summary'!$E:$AH,29,0)</f>
        <v>100</v>
      </c>
      <c r="AK195" s="8"/>
    </row>
    <row r="196" spans="1:37" s="11" customFormat="1" ht="28.5" customHeight="1" x14ac:dyDescent="0.2">
      <c r="A196" s="8" t="s">
        <v>1663</v>
      </c>
      <c r="B196" s="7">
        <v>195</v>
      </c>
      <c r="C196" s="8" t="str">
        <f>VLOOKUP(A196,'[1]Master File'!$A:$D,4,0)</f>
        <v>Soham Engineering</v>
      </c>
      <c r="D196" s="8" t="s">
        <v>1447</v>
      </c>
      <c r="E196" s="8" t="s">
        <v>1664</v>
      </c>
      <c r="F196" s="8" t="s">
        <v>90</v>
      </c>
      <c r="G196" s="8" t="str">
        <f>VLOOKUP(A196,'[1]Master File'!$A:$E,5,0)</f>
        <v>MAHAVIR INDUSTRIAL AREA SERVEY NO.72/1-2 PLOT NO. 12</v>
      </c>
      <c r="H196" s="8" t="str">
        <f>VLOOKUP(A196,'[1]Master File'!$A:$F,6,0)</f>
        <v xml:space="preserve"> OPP. JAY METAL</v>
      </c>
      <c r="I196" s="8" t="str">
        <f>VLOOKUP(A196,'[1]Master File'!$A:$G,7,0)</f>
        <v xml:space="preserve"> SHAPAR (VERAVAL) 360024</v>
      </c>
      <c r="J196" s="8" t="str">
        <f>VLOOKUP(A196,'[1]Master File'!$A:$H,8,0)</f>
        <v>SHAPAR(VERAVAL)</v>
      </c>
      <c r="K196" s="8">
        <f>VLOOKUP(A196,'[1]Master File'!$A:$I,9,0)</f>
        <v>360024</v>
      </c>
      <c r="L196" s="8" t="s">
        <v>42</v>
      </c>
      <c r="M196" s="8" t="str">
        <f>VLOOKUP(A196,'[1]Master File'!$A:$M,13,0)</f>
        <v>9924146464, 8780993430</v>
      </c>
      <c r="N196" s="8" t="str">
        <f t="shared" si="7"/>
        <v>9924146464, 8780993430</v>
      </c>
      <c r="O196" s="8" t="str">
        <f>VLOOKUP(A196,'[1]Master File'!$A:$L,12,0)</f>
        <v>soham.engineering2@gmail.com</v>
      </c>
      <c r="P196" s="8"/>
      <c r="Q196" s="8" t="str">
        <f>VLOOKUP(A196,'[1]Master File'!$A:$J,10,0)</f>
        <v>24AHTPH6668P1ZC</v>
      </c>
      <c r="R196" s="8" t="str">
        <f>VLOOKUP(A196,'[1]Master File'!$A:$K,11,0)</f>
        <v>AHTPH6668P</v>
      </c>
      <c r="S196" s="8" t="s">
        <v>1665</v>
      </c>
      <c r="T196" s="8" t="s">
        <v>994</v>
      </c>
      <c r="U196" s="8" t="str">
        <f>VLOOKUP(A196,'[1]Master File'!$A:$P,16,0)</f>
        <v>A</v>
      </c>
      <c r="V196" s="8" t="str">
        <f>VLOOKUP(A196,'[1]Master File'!$A:$N,14,0)</f>
        <v>SRT-PG-B-076</v>
      </c>
      <c r="W196" s="9" t="s">
        <v>1666</v>
      </c>
      <c r="X196" s="8">
        <v>9075</v>
      </c>
      <c r="Y196" s="8" t="s">
        <v>48</v>
      </c>
      <c r="Z196" s="12" t="s">
        <v>95</v>
      </c>
      <c r="AA196" s="8"/>
      <c r="AB196" s="8" t="s">
        <v>70</v>
      </c>
      <c r="AC196" s="8">
        <v>56366</v>
      </c>
      <c r="AD196" s="8" t="s">
        <v>1447</v>
      </c>
      <c r="AE196" s="8" t="s">
        <v>149</v>
      </c>
      <c r="AF196" s="8"/>
      <c r="AG196" s="11" t="str">
        <f t="shared" si="8"/>
        <v>MAHAVIR INDUSTRIAL AREA SERVEY NO.72/1-2 PLOT NO. 12 OPP. JAY METAL SHAPAR (VERAVAL) 360024SHAPAR(VERAVAL)</v>
      </c>
      <c r="AI196" s="11" t="str">
        <f>VLOOKUP(A196,[2]Sheet1!$D:$F,3,0)</f>
        <v>Soham Engineering</v>
      </c>
      <c r="AJ196" s="8">
        <f>VLOOKUP(A196,'[3]Final summary'!$E:$AH,29,0)</f>
        <v>1500</v>
      </c>
      <c r="AK196" s="8"/>
    </row>
    <row r="197" spans="1:37" s="11" customFormat="1" ht="28.5" customHeight="1" x14ac:dyDescent="0.2">
      <c r="A197" s="8" t="s">
        <v>1667</v>
      </c>
      <c r="B197" s="8">
        <v>196</v>
      </c>
      <c r="C197" s="8" t="str">
        <f>VLOOKUP(A197,'[1]Master File'!$A:$D,4,0)</f>
        <v>ANANY URJA</v>
      </c>
      <c r="D197" s="8" t="s">
        <v>1447</v>
      </c>
      <c r="E197" s="8" t="s">
        <v>1668</v>
      </c>
      <c r="F197" s="8" t="s">
        <v>73</v>
      </c>
      <c r="G197" s="8" t="str">
        <f>VLOOKUP(A197,'[1]Master File'!$A:$E,5,0)</f>
        <v>3, Shop No. 301, Platinum Plaza</v>
      </c>
      <c r="H197" s="8" t="str">
        <f>VLOOKUP(A197,'[1]Master File'!$A:$F,6,0)</f>
        <v>Sarthana Jakat Naka</v>
      </c>
      <c r="I197" s="8" t="str">
        <f>VLOOKUP(A197,'[1]Master File'!$A:$G,7,0)</f>
        <v>Opp. Navjivan Hotel</v>
      </c>
      <c r="J197" s="8" t="str">
        <f>VLOOKUP(A197,'[1]Master File'!$A:$H,8,0)</f>
        <v>SURAT</v>
      </c>
      <c r="K197" s="8">
        <f>VLOOKUP(A197,'[1]Master File'!$A:$I,9,0)</f>
        <v>395006</v>
      </c>
      <c r="L197" s="8" t="s">
        <v>42</v>
      </c>
      <c r="M197" s="8">
        <f>VLOOKUP(A197,'[1]Master File'!$A:$M,13,0)</f>
        <v>8866442477</v>
      </c>
      <c r="N197" s="8">
        <f t="shared" ref="N197:N228" si="9">M197</f>
        <v>8866442477</v>
      </c>
      <c r="O197" s="8" t="str">
        <f>VLOOKUP(A197,'[1]Master File'!$A:$L,12,0)</f>
        <v>ananyurja@outlook.com</v>
      </c>
      <c r="P197" s="8" t="s">
        <v>1669</v>
      </c>
      <c r="Q197" s="8" t="str">
        <f>VLOOKUP(A197,'[1]Master File'!$A:$J,10,0)</f>
        <v>24ABEFA2304G1Z5</v>
      </c>
      <c r="R197" s="8" t="str">
        <f>VLOOKUP(A197,'[1]Master File'!$A:$K,11,0)</f>
        <v>ABEFA2304G</v>
      </c>
      <c r="S197" s="8" t="s">
        <v>1670</v>
      </c>
      <c r="T197" s="8" t="s">
        <v>1671</v>
      </c>
      <c r="U197" s="8" t="str">
        <f>VLOOKUP(A197,'[1]Master File'!$A:$P,16,0)</f>
        <v>B</v>
      </c>
      <c r="V197" s="8">
        <f>VLOOKUP(A197,'[1]Master File'!$A:$N,14,0)</f>
        <v>0</v>
      </c>
      <c r="W197" s="9" t="s">
        <v>1672</v>
      </c>
      <c r="X197" s="8">
        <v>9137</v>
      </c>
      <c r="Y197" s="8" t="s">
        <v>48</v>
      </c>
      <c r="Z197" s="8">
        <v>56128</v>
      </c>
      <c r="AA197" s="8" t="s">
        <v>1447</v>
      </c>
      <c r="AB197" s="8" t="s">
        <v>49</v>
      </c>
      <c r="AC197" s="8" t="s">
        <v>778</v>
      </c>
      <c r="AD197" s="8" t="s">
        <v>1466</v>
      </c>
      <c r="AE197" s="8" t="s">
        <v>158</v>
      </c>
      <c r="AF197" s="8"/>
      <c r="AG197" s="11" t="str">
        <f t="shared" si="8"/>
        <v>3, Shop No. 301, Platinum PlazaSarthana Jakat NakaOpp. Navjivan HotelSURAT</v>
      </c>
      <c r="AI197" s="11" t="str">
        <f>VLOOKUP(A197,[2]Sheet1!$D:$F,3,0)</f>
        <v>Anany Urja</v>
      </c>
      <c r="AJ197" s="8">
        <f>VLOOKUP(A197,'[3]Final summary'!$E:$AH,29,0)</f>
        <v>250</v>
      </c>
      <c r="AK197" s="8"/>
    </row>
    <row r="198" spans="1:37" s="11" customFormat="1" ht="28.5" customHeight="1" x14ac:dyDescent="0.2">
      <c r="A198" s="8" t="s">
        <v>1673</v>
      </c>
      <c r="B198" s="7">
        <v>197</v>
      </c>
      <c r="C198" s="8" t="str">
        <f>VLOOKUP(A198,'[1]Master File'!$A:$D,4,0)</f>
        <v>Sun2Earth Solar</v>
      </c>
      <c r="D198" s="8" t="s">
        <v>1447</v>
      </c>
      <c r="E198" s="8" t="s">
        <v>1674</v>
      </c>
      <c r="F198" s="8" t="s">
        <v>73</v>
      </c>
      <c r="G198" s="8" t="str">
        <f>VLOOKUP(A198,'[1]Master File'!$A:$E,5,0)</f>
        <v>4104 Road No. 41 Near ICICI Bank</v>
      </c>
      <c r="H198" s="8" t="str">
        <f>VLOOKUP(A198,'[1]Master File'!$A:$F,6,0)</f>
        <v xml:space="preserve"> Sachin GIDC Sachin Surat</v>
      </c>
      <c r="I198" s="8" t="str">
        <f>VLOOKUP(A198,'[1]Master File'!$A:$G,7,0)</f>
        <v xml:space="preserve"> Gujarat - 394230</v>
      </c>
      <c r="J198" s="8" t="str">
        <f>VLOOKUP(A198,'[1]Master File'!$A:$H,8,0)</f>
        <v>SURAT</v>
      </c>
      <c r="K198" s="8">
        <f>VLOOKUP(A198,'[1]Master File'!$A:$I,9,0)</f>
        <v>394230</v>
      </c>
      <c r="L198" s="8" t="s">
        <v>42</v>
      </c>
      <c r="M198" s="8">
        <v>8866224445</v>
      </c>
      <c r="N198" s="8">
        <f t="shared" si="9"/>
        <v>8866224445</v>
      </c>
      <c r="O198" s="14" t="s">
        <v>1675</v>
      </c>
      <c r="P198" s="14" t="s">
        <v>1676</v>
      </c>
      <c r="Q198" s="8" t="str">
        <f>VLOOKUP(A198,'[1]Master File'!$A:$J,10,0)</f>
        <v>24ACOFS0453K1ZW</v>
      </c>
      <c r="R198" s="8" t="str">
        <f>VLOOKUP(A198,'[1]Master File'!$A:$K,11,0)</f>
        <v>ACOFS0453K</v>
      </c>
      <c r="S198" s="8" t="s">
        <v>1677</v>
      </c>
      <c r="T198" s="8" t="s">
        <v>1678</v>
      </c>
      <c r="U198" s="8" t="str">
        <f>VLOOKUP(A198,'[1]Master File'!$A:$P,16,0)</f>
        <v>A</v>
      </c>
      <c r="V198" s="8" t="str">
        <f>VLOOKUP(A198,'[1]Master File'!$A:$N,14,0)</f>
        <v>SRT-PG-B-143</v>
      </c>
      <c r="W198" s="9" t="s">
        <v>1679</v>
      </c>
      <c r="X198" s="8">
        <v>9084</v>
      </c>
      <c r="Y198" s="8" t="s">
        <v>48</v>
      </c>
      <c r="Z198" s="12" t="s">
        <v>95</v>
      </c>
      <c r="AA198" s="8"/>
      <c r="AB198" s="8" t="s">
        <v>49</v>
      </c>
      <c r="AC198" s="8" t="s">
        <v>778</v>
      </c>
      <c r="AD198" s="8" t="s">
        <v>118</v>
      </c>
      <c r="AE198" s="8" t="s">
        <v>149</v>
      </c>
      <c r="AF198" s="8"/>
      <c r="AG198" s="11" t="str">
        <f t="shared" si="8"/>
        <v>4104 Road No. 41 Near ICICI Bank Sachin GIDC Sachin Surat Gujarat - 394230SURAT</v>
      </c>
      <c r="AI198" s="11" t="str">
        <f>VLOOKUP(A198,[2]Sheet1!$D:$F,3,0)</f>
        <v>Sun2Earth Solar</v>
      </c>
      <c r="AJ198" s="8">
        <f>VLOOKUP(A198,'[3]Final summary'!$E:$AH,29,0)</f>
        <v>1000</v>
      </c>
      <c r="AK198" s="8"/>
    </row>
    <row r="199" spans="1:37" s="11" customFormat="1" ht="28.5" customHeight="1" x14ac:dyDescent="0.2">
      <c r="A199" s="8" t="s">
        <v>1680</v>
      </c>
      <c r="B199" s="8">
        <v>198</v>
      </c>
      <c r="C199" s="8" t="str">
        <f>VLOOKUP(A199,'[1]Master File'!$A:$D,4,0)</f>
        <v>BLAZE GROUP</v>
      </c>
      <c r="D199" s="8" t="s">
        <v>1447</v>
      </c>
      <c r="E199" s="8" t="s">
        <v>1681</v>
      </c>
      <c r="F199" s="8" t="s">
        <v>90</v>
      </c>
      <c r="G199" s="8" t="str">
        <f>VLOOKUP(A199,'[1]Master File'!$A:$E,5,0)</f>
        <v xml:space="preserve">F/18 OMSHANTI BUNGLOWS AND ROW HOUSES </v>
      </c>
      <c r="H199" s="8" t="str">
        <f>VLOOKUP(A199,'[1]Master File'!$A:$F,6,0)</f>
        <v>OPP. KALIDAS FARM</v>
      </c>
      <c r="I199" s="8" t="str">
        <f>VLOOKUP(A199,'[1]Master File'!$A:$G,7,0)</f>
        <v xml:space="preserve"> AHMEDABAD</v>
      </c>
      <c r="J199" s="8" t="str">
        <f>VLOOKUP(A199,'[1]Master File'!$A:$H,8,0)</f>
        <v>AHMEDABAD</v>
      </c>
      <c r="K199" s="8">
        <f>VLOOKUP(A199,'[1]Master File'!$A:$I,9,0)</f>
        <v>382445</v>
      </c>
      <c r="L199" s="8" t="s">
        <v>42</v>
      </c>
      <c r="M199" s="8" t="str">
        <f>VLOOKUP(A199,'[1]Master File'!$A:$M,13,0)</f>
        <v>9824999898, 9512703703</v>
      </c>
      <c r="N199" s="8" t="str">
        <f t="shared" si="9"/>
        <v>9824999898, 9512703703</v>
      </c>
      <c r="O199" s="8" t="str">
        <f>VLOOKUP(A199,'[1]Master File'!$A:$L,12,0)</f>
        <v>blazegroup.lights@gmail.com</v>
      </c>
      <c r="P199" s="14" t="s">
        <v>1682</v>
      </c>
      <c r="Q199" s="8" t="str">
        <f>VLOOKUP(A199,'[1]Master File'!$A:$J,10,0)</f>
        <v>24BRGPS2261D1Z0</v>
      </c>
      <c r="R199" s="8" t="str">
        <f>VLOOKUP(A199,'[1]Master File'!$A:$K,11,0)</f>
        <v>BRGPS2261D</v>
      </c>
      <c r="S199" s="8" t="s">
        <v>1683</v>
      </c>
      <c r="T199" s="8" t="s">
        <v>145</v>
      </c>
      <c r="U199" s="8" t="str">
        <f>VLOOKUP(A199,'[1]Master File'!$A:$P,16,0)</f>
        <v>B</v>
      </c>
      <c r="V199" s="8" t="str">
        <f>VLOOKUP(A199,'[1]Master File'!$A:$N,14,0)</f>
        <v>SRT-PG-B-117</v>
      </c>
      <c r="W199" s="9" t="s">
        <v>1684</v>
      </c>
      <c r="X199" s="8">
        <v>9163</v>
      </c>
      <c r="Y199" s="8" t="s">
        <v>48</v>
      </c>
      <c r="Z199" s="12" t="s">
        <v>95</v>
      </c>
      <c r="AA199" s="8"/>
      <c r="AB199" s="8" t="s">
        <v>70</v>
      </c>
      <c r="AC199" s="8">
        <v>56373</v>
      </c>
      <c r="AD199" s="8" t="s">
        <v>1447</v>
      </c>
      <c r="AE199" s="8" t="s">
        <v>158</v>
      </c>
      <c r="AF199" s="8"/>
      <c r="AG199" s="11" t="str">
        <f t="shared" si="8"/>
        <v>F/18 OMSHANTI BUNGLOWS AND ROW HOUSES OPP. KALIDAS FARM AHMEDABADAHMEDABAD</v>
      </c>
      <c r="AI199" s="11" t="str">
        <f>VLOOKUP(A199,[2]Sheet1!$D:$F,3,0)</f>
        <v>Blaze Group</v>
      </c>
      <c r="AJ199" s="8">
        <f>VLOOKUP(A199,'[3]Final summary'!$E:$AH,29,0)</f>
        <v>600</v>
      </c>
      <c r="AK199" s="8"/>
    </row>
    <row r="200" spans="1:37" s="11" customFormat="1" ht="28.5" customHeight="1" x14ac:dyDescent="0.2">
      <c r="A200" s="8" t="s">
        <v>1685</v>
      </c>
      <c r="B200" s="7">
        <v>199</v>
      </c>
      <c r="C200" s="8" t="str">
        <f>VLOOKUP(A200,'[1]Master File'!$A:$D,4,0)</f>
        <v>POWERTRAC SOLAR PROJECTS LIMITED</v>
      </c>
      <c r="D200" s="8" t="s">
        <v>1447</v>
      </c>
      <c r="E200" s="8" t="s">
        <v>1686</v>
      </c>
      <c r="F200" s="8" t="s">
        <v>64</v>
      </c>
      <c r="G200" s="8" t="str">
        <f>VLOOKUP(A200,'[1]Master File'!$A:$E,5,0)</f>
        <v>SURVEY NO - 451, BEHIND ARDEEC ENGINEERING</v>
      </c>
      <c r="H200" s="8" t="str">
        <f>VLOOKUP(A200,'[1]Master File'!$A:$F,6,0)</f>
        <v>AMBAVADI, WADHWAN GIDC,</v>
      </c>
      <c r="I200" s="8" t="str">
        <f>VLOOKUP(A200,'[1]Master File'!$A:$G,7,0)</f>
        <v>SURENDRANAGAR</v>
      </c>
      <c r="J200" s="8" t="str">
        <f>VLOOKUP(A200,'[1]Master File'!$A:$H,8,0)</f>
        <v>SURENDRANAGAR</v>
      </c>
      <c r="K200" s="8" t="str">
        <f>VLOOKUP(A200,'[1]Master File'!$A:$I,9,0)</f>
        <v>363035,</v>
      </c>
      <c r="L200" s="8" t="s">
        <v>42</v>
      </c>
      <c r="M200" s="8">
        <v>9909954615</v>
      </c>
      <c r="N200" s="8">
        <f t="shared" si="9"/>
        <v>9909954615</v>
      </c>
      <c r="O200" s="8" t="str">
        <f>VLOOKUP(A200,'[1]Master File'!$A:$L,12,0)</f>
        <v>kishor@powertracsolar.com</v>
      </c>
      <c r="P200" s="14" t="s">
        <v>1687</v>
      </c>
      <c r="Q200" s="8" t="str">
        <f>VLOOKUP(A200,'[1]Master File'!$A:$J,10,0)</f>
        <v>24AAHCP2875N1ZW</v>
      </c>
      <c r="R200" s="8" t="str">
        <f>VLOOKUP(A200,'[1]Master File'!$A:$K,11,0)</f>
        <v>AAHCP2875N</v>
      </c>
      <c r="S200" s="8" t="s">
        <v>1688</v>
      </c>
      <c r="T200" s="8" t="s">
        <v>1689</v>
      </c>
      <c r="U200" s="8" t="str">
        <f>VLOOKUP(A200,'[1]Master File'!$A:$P,16,0)</f>
        <v>A</v>
      </c>
      <c r="V200" s="8">
        <f>VLOOKUP(A200,'[1]Master File'!$A:$N,14,0)</f>
        <v>0</v>
      </c>
      <c r="W200" s="9" t="s">
        <v>1690</v>
      </c>
      <c r="X200" s="8">
        <v>9027</v>
      </c>
      <c r="Y200" s="8" t="s">
        <v>48</v>
      </c>
      <c r="Z200" s="8">
        <v>56403</v>
      </c>
      <c r="AA200" s="8" t="s">
        <v>1447</v>
      </c>
      <c r="AB200" s="8" t="s">
        <v>49</v>
      </c>
      <c r="AC200" s="8" t="s">
        <v>861</v>
      </c>
      <c r="AD200" s="8" t="s">
        <v>1615</v>
      </c>
      <c r="AE200" s="8" t="s">
        <v>149</v>
      </c>
      <c r="AF200" s="8"/>
      <c r="AG200" s="11" t="str">
        <f t="shared" si="8"/>
        <v>SURVEY NO - 451, BEHIND ARDEEC ENGINEERINGAMBAVADI, WADHWAN GIDC,SURENDRANAGARSURENDRANAGAR</v>
      </c>
      <c r="AI200" s="11" t="str">
        <f>VLOOKUP(A200,[2]Sheet1!$D:$F,3,0)</f>
        <v>Powertrac Solar Projects Limited</v>
      </c>
      <c r="AJ200" s="8">
        <f>VLOOKUP(A200,'[3]Final summary'!$E:$AH,29,0)</f>
        <v>600</v>
      </c>
      <c r="AK200" s="8"/>
    </row>
    <row r="201" spans="1:37" s="11" customFormat="1" ht="28.5" customHeight="1" x14ac:dyDescent="0.2">
      <c r="A201" s="8" t="s">
        <v>1691</v>
      </c>
      <c r="B201" s="8">
        <v>200</v>
      </c>
      <c r="C201" s="8" t="str">
        <f>VLOOKUP(A201,'[1]Master File'!$A:$D,4,0)</f>
        <v>Samptel Energy Private Limited</v>
      </c>
      <c r="D201" s="8" t="s">
        <v>1447</v>
      </c>
      <c r="E201" s="8" t="s">
        <v>1692</v>
      </c>
      <c r="F201" s="8" t="s">
        <v>64</v>
      </c>
      <c r="G201" s="8" t="str">
        <f>VLOOKUP(A201,'[1]Master File'!$A:$E,5,0)</f>
        <v>81 Shyam Estate Behind Zaveri Estate</v>
      </c>
      <c r="H201" s="8" t="str">
        <f>VLOOKUP(A201,'[1]Master File'!$A:$F,6,0)</f>
        <v xml:space="preserve"> Kathwada-Singarva Road</v>
      </c>
      <c r="I201" s="8" t="str">
        <f>VLOOKUP(A201,'[1]Master File'!$A:$G,7,0)</f>
        <v xml:space="preserve"> Kathada ahmedabad</v>
      </c>
      <c r="J201" s="8" t="str">
        <f>VLOOKUP(A201,'[1]Master File'!$A:$H,8,0)</f>
        <v>AHMEDABAD</v>
      </c>
      <c r="K201" s="8">
        <f>VLOOKUP(A201,'[1]Master File'!$A:$I,9,0)</f>
        <v>382430</v>
      </c>
      <c r="L201" s="8" t="s">
        <v>42</v>
      </c>
      <c r="M201" s="8">
        <v>9727755187</v>
      </c>
      <c r="N201" s="8">
        <f t="shared" si="9"/>
        <v>9727755187</v>
      </c>
      <c r="O201" s="8" t="str">
        <f>VLOOKUP(A201,'[1]Master File'!$A:$L,12,0)</f>
        <v>info@samptelsolar.com;solar@samptel.com</v>
      </c>
      <c r="P201" s="14" t="s">
        <v>1693</v>
      </c>
      <c r="Q201" s="8" t="str">
        <f>VLOOKUP(A201,'[1]Master File'!$A:$J,10,0)</f>
        <v>24ABACS6191C1ZK</v>
      </c>
      <c r="R201" s="8" t="str">
        <f>VLOOKUP(A201,'[1]Master File'!$A:$K,11,0)</f>
        <v>ABACS6191C</v>
      </c>
      <c r="S201" s="8" t="s">
        <v>1694</v>
      </c>
      <c r="T201" s="8" t="s">
        <v>1695</v>
      </c>
      <c r="U201" s="8" t="str">
        <f>VLOOKUP(A201,'[1]Master File'!$A:$P,16,0)</f>
        <v>B</v>
      </c>
      <c r="V201" s="8" t="str">
        <f>VLOOKUP(A201,'[1]Master File'!$A:$N,14,0)</f>
        <v>SRT-PG-B-072</v>
      </c>
      <c r="W201" s="9" t="s">
        <v>1696</v>
      </c>
      <c r="X201" s="8">
        <v>9314</v>
      </c>
      <c r="Y201" s="8" t="s">
        <v>48</v>
      </c>
      <c r="Z201" s="12" t="s">
        <v>95</v>
      </c>
      <c r="AA201" s="8"/>
      <c r="AB201" s="8" t="s">
        <v>49</v>
      </c>
      <c r="AC201" s="8" t="s">
        <v>1465</v>
      </c>
      <c r="AD201" s="8" t="s">
        <v>157</v>
      </c>
      <c r="AE201" s="8" t="s">
        <v>158</v>
      </c>
      <c r="AF201" s="8"/>
      <c r="AG201" s="11" t="str">
        <f t="shared" si="8"/>
        <v>81 Shyam Estate Behind Zaveri Estate Kathwada-Singarva Road Kathada ahmedabadAHMEDABAD</v>
      </c>
      <c r="AI201" s="11" t="str">
        <f>VLOOKUP(A201,[2]Sheet1!$D:$F,3,0)</f>
        <v>Samptel Energy Private Limited</v>
      </c>
      <c r="AJ201" s="8">
        <f>VLOOKUP(A201,'[3]Final summary'!$E:$AH,29,0)</f>
        <v>50</v>
      </c>
      <c r="AK201" s="8"/>
    </row>
    <row r="202" spans="1:37" s="11" customFormat="1" ht="28.5" customHeight="1" x14ac:dyDescent="0.2">
      <c r="A202" s="8" t="s">
        <v>1697</v>
      </c>
      <c r="B202" s="7">
        <v>201</v>
      </c>
      <c r="C202" s="8" t="str">
        <f>VLOOKUP(A202,'[1]Master File'!$A:$D,4,0)</f>
        <v>System Level Solutions (India) Pvt. Ltd.</v>
      </c>
      <c r="D202" s="8" t="s">
        <v>1447</v>
      </c>
      <c r="E202" s="8" t="s">
        <v>1698</v>
      </c>
      <c r="F202" s="8" t="s">
        <v>64</v>
      </c>
      <c r="G202" s="8" t="str">
        <f>VLOOKUP(A202,'[1]Master File'!$A:$E,5,0)</f>
        <v>Plot-32 Zone-D/4Phase-1</v>
      </c>
      <c r="H202" s="8" t="str">
        <f>VLOOKUP(A202,'[1]Master File'!$A:$F,6,0)</f>
        <v xml:space="preserve"> GIDC Estate</v>
      </c>
      <c r="I202" s="8" t="str">
        <f>VLOOKUP(A202,'[1]Master File'!$A:$G,7,0)</f>
        <v xml:space="preserve"> V.U. Nagar - 388 121</v>
      </c>
      <c r="J202" s="8" t="str">
        <f>VLOOKUP(A202,'[1]Master File'!$A:$H,8,0)</f>
        <v>ANAND</v>
      </c>
      <c r="K202" s="8">
        <f>VLOOKUP(A202,'[1]Master File'!$A:$I,9,0)</f>
        <v>388121</v>
      </c>
      <c r="L202" s="8" t="s">
        <v>42</v>
      </c>
      <c r="M202" s="8" t="str">
        <f>VLOOKUP(A202,'[1]Master File'!$A:$M,13,0)</f>
        <v>9825523784, 9316731288</v>
      </c>
      <c r="N202" s="8" t="str">
        <f t="shared" si="9"/>
        <v>9825523784, 9316731288</v>
      </c>
      <c r="O202" s="8" t="str">
        <f>VLOOKUP(A202,'[1]Master File'!$A:$L,12,0)</f>
        <v>energy@slscorp.com; sales@getsunsights.com</v>
      </c>
      <c r="P202" s="8"/>
      <c r="Q202" s="8" t="str">
        <f>VLOOKUP(A202,'[1]Master File'!$A:$J,10,0)</f>
        <v>24AAFCS7688J1ZQ</v>
      </c>
      <c r="R202" s="8" t="str">
        <f>VLOOKUP(A202,'[1]Master File'!$A:$K,11,0)</f>
        <v>AAFCS7688J</v>
      </c>
      <c r="S202" s="8" t="s">
        <v>1699</v>
      </c>
      <c r="T202" s="8" t="s">
        <v>1695</v>
      </c>
      <c r="U202" s="8" t="str">
        <f>VLOOKUP(A202,'[1]Master File'!$A:$P,16,0)</f>
        <v>B</v>
      </c>
      <c r="V202" s="8" t="str">
        <f>VLOOKUP(A202,'[1]Master File'!$A:$N,14,0)</f>
        <v>SRT-PG-B-215</v>
      </c>
      <c r="W202" s="9" t="s">
        <v>1700</v>
      </c>
      <c r="X202" s="8">
        <v>9407</v>
      </c>
      <c r="Y202" s="8" t="s">
        <v>48</v>
      </c>
      <c r="Z202" s="12" t="s">
        <v>95</v>
      </c>
      <c r="AA202" s="8"/>
      <c r="AB202" s="8" t="s">
        <v>70</v>
      </c>
      <c r="AC202" s="8">
        <v>56330</v>
      </c>
      <c r="AD202" s="8" t="s">
        <v>1447</v>
      </c>
      <c r="AE202" s="8" t="s">
        <v>158</v>
      </c>
      <c r="AF202" s="8"/>
      <c r="AG202" s="11" t="str">
        <f t="shared" si="8"/>
        <v>Plot-32 Zone-D/4Phase-1 GIDC Estate V.U. Nagar - 388 121ANAND</v>
      </c>
      <c r="AI202" s="11" t="str">
        <f>VLOOKUP(A202,[2]Sheet1!$D:$F,3,0)</f>
        <v>System Level Solutions (India) Pvt. Ltd.</v>
      </c>
      <c r="AJ202" s="8">
        <f>VLOOKUP(A202,'[3]Final summary'!$E:$AH,29,0)</f>
        <v>100</v>
      </c>
      <c r="AK202" s="8"/>
    </row>
    <row r="203" spans="1:37" s="11" customFormat="1" ht="28.5" customHeight="1" x14ac:dyDescent="0.2">
      <c r="A203" s="8" t="s">
        <v>1701</v>
      </c>
      <c r="B203" s="8">
        <v>202</v>
      </c>
      <c r="C203" s="8" t="str">
        <f>VLOOKUP(A203,'[1]Master File'!$A:$D,4,0)</f>
        <v>DSP Solar Technologies</v>
      </c>
      <c r="D203" s="8" t="s">
        <v>1447</v>
      </c>
      <c r="E203" s="8" t="s">
        <v>1702</v>
      </c>
      <c r="F203" s="8" t="s">
        <v>90</v>
      </c>
      <c r="G203" s="8" t="str">
        <f>VLOOKUP(A203,'[1]Master File'!$A:$E,5,0)</f>
        <v xml:space="preserve">304 Suramya Appartment </v>
      </c>
      <c r="H203" s="8" t="str">
        <f>VLOOKUP(A203,'[1]Master File'!$A:$F,6,0)</f>
        <v>Piplod</v>
      </c>
      <c r="I203" s="8" t="str">
        <f>VLOOKUP(A203,'[1]Master File'!$A:$G,7,0)</f>
        <v xml:space="preserve"> Surat - 395007</v>
      </c>
      <c r="J203" s="8" t="str">
        <f>VLOOKUP(A203,'[1]Master File'!$A:$H,8,0)</f>
        <v>SURAT</v>
      </c>
      <c r="K203" s="8">
        <f>VLOOKUP(A203,'[1]Master File'!$A:$I,9,0)</f>
        <v>395007</v>
      </c>
      <c r="L203" s="8" t="s">
        <v>42</v>
      </c>
      <c r="M203" s="8" t="str">
        <f>VLOOKUP(A203,'[1]Master File'!$A:$M,13,0)</f>
        <v>9879284007, 9327172017</v>
      </c>
      <c r="N203" s="8" t="str">
        <f t="shared" si="9"/>
        <v>9879284007, 9327172017</v>
      </c>
      <c r="O203" s="8" t="str">
        <f>VLOOKUP(A203,'[1]Master File'!$A:$L,12,0)</f>
        <v>dspsolartech@gmail.com</v>
      </c>
      <c r="P203" s="14" t="s">
        <v>1703</v>
      </c>
      <c r="Q203" s="8" t="str">
        <f>VLOOKUP(A203,'[1]Master File'!$A:$J,10,0)</f>
        <v>24AOGPC2538B1ZN</v>
      </c>
      <c r="R203" s="8" t="str">
        <f>VLOOKUP(A203,'[1]Master File'!$A:$K,11,0)</f>
        <v>AOGPC2538B</v>
      </c>
      <c r="S203" s="8" t="s">
        <v>1704</v>
      </c>
      <c r="T203" s="8" t="s">
        <v>1705</v>
      </c>
      <c r="U203" s="8" t="str">
        <f>VLOOKUP(A203,'[1]Master File'!$A:$P,16,0)</f>
        <v>B</v>
      </c>
      <c r="V203" s="8" t="str">
        <f>VLOOKUP(A203,'[1]Master File'!$A:$N,14,0)</f>
        <v>SRT-PG-B-093</v>
      </c>
      <c r="W203" s="9" t="s">
        <v>1706</v>
      </c>
      <c r="X203" s="8">
        <v>9188</v>
      </c>
      <c r="Y203" s="8" t="s">
        <v>48</v>
      </c>
      <c r="Z203" s="12" t="s">
        <v>95</v>
      </c>
      <c r="AA203" s="8"/>
      <c r="AB203" s="8" t="s">
        <v>49</v>
      </c>
      <c r="AC203" s="8" t="s">
        <v>333</v>
      </c>
      <c r="AD203" s="8" t="s">
        <v>413</v>
      </c>
      <c r="AE203" s="8" t="s">
        <v>158</v>
      </c>
      <c r="AF203" s="8"/>
      <c r="AG203" s="11" t="str">
        <f t="shared" si="8"/>
        <v>304 Suramya Appartment Piplod Surat - 395007SURAT</v>
      </c>
      <c r="AI203" s="11" t="str">
        <f>VLOOKUP(A203,[2]Sheet1!$D:$F,3,0)</f>
        <v>Dsp Solar Technologies</v>
      </c>
      <c r="AJ203" s="8">
        <f>VLOOKUP(A203,'[3]Final summary'!$E:$AH,29,0)</f>
        <v>500</v>
      </c>
      <c r="AK203" s="8"/>
    </row>
    <row r="204" spans="1:37" s="11" customFormat="1" ht="28.5" customHeight="1" x14ac:dyDescent="0.2">
      <c r="A204" s="8" t="s">
        <v>1707</v>
      </c>
      <c r="B204" s="7">
        <v>203</v>
      </c>
      <c r="C204" s="8" t="str">
        <f>VLOOKUP(A204,'[1]Master File'!$A:$D,4,0)</f>
        <v>GLOBAL SOLAR ENERGY</v>
      </c>
      <c r="D204" s="8" t="s">
        <v>1447</v>
      </c>
      <c r="E204" s="8" t="s">
        <v>1708</v>
      </c>
      <c r="F204" s="8" t="s">
        <v>90</v>
      </c>
      <c r="G204" s="8" t="str">
        <f>VLOOKUP(A204,'[1]Master File'!$A:$E,5,0)</f>
        <v xml:space="preserve">F-3 SILVER PALACE </v>
      </c>
      <c r="H204" s="8" t="str">
        <f>VLOOKUP(A204,'[1]Master File'!$A:$F,6,0)</f>
        <v xml:space="preserve"> OPP. JUBELIDHARAMSHALA  STATION ROAD</v>
      </c>
      <c r="I204" s="8" t="str">
        <f>VLOOKUP(A204,'[1]Master File'!$A:$G,7,0)</f>
        <v xml:space="preserve"> AMRELI</v>
      </c>
      <c r="J204" s="8" t="str">
        <f>VLOOKUP(A204,'[1]Master File'!$A:$H,8,0)</f>
        <v>AMRELI</v>
      </c>
      <c r="K204" s="8">
        <f>VLOOKUP(A204,'[1]Master File'!$A:$I,9,0)</f>
        <v>365601</v>
      </c>
      <c r="L204" s="8" t="s">
        <v>42</v>
      </c>
      <c r="M204" s="8">
        <v>6352312323</v>
      </c>
      <c r="N204" s="8">
        <f t="shared" si="9"/>
        <v>6352312323</v>
      </c>
      <c r="O204" s="8" t="str">
        <f>VLOOKUP(A204,'[1]Master File'!$A:$L,12,0)</f>
        <v>GLOBALSOLAR99@GMAIL.COM</v>
      </c>
      <c r="P204" s="14" t="s">
        <v>1709</v>
      </c>
      <c r="Q204" s="8" t="str">
        <f>VLOOKUP(A204,'[1]Master File'!$A:$J,10,0)</f>
        <v>24AYLPV2124R1ZS</v>
      </c>
      <c r="R204" s="8" t="str">
        <f>VLOOKUP(A204,'[1]Master File'!$A:$K,11,0)</f>
        <v>AYLPV2124R</v>
      </c>
      <c r="S204" s="8" t="s">
        <v>1710</v>
      </c>
      <c r="T204" s="8" t="s">
        <v>1711</v>
      </c>
      <c r="U204" s="8" t="str">
        <f>VLOOKUP(A204,'[1]Master File'!$A:$P,16,0)</f>
        <v>A</v>
      </c>
      <c r="V204" s="8" t="str">
        <f>VLOOKUP(A204,'[1]Master File'!$A:$N,14,0)</f>
        <v>SRT-PG-A-261</v>
      </c>
      <c r="W204" s="9" t="s">
        <v>1712</v>
      </c>
      <c r="X204" s="8">
        <v>9001</v>
      </c>
      <c r="Y204" s="8" t="s">
        <v>48</v>
      </c>
      <c r="Z204" s="12" t="s">
        <v>95</v>
      </c>
      <c r="AA204" s="8"/>
      <c r="AB204" s="8" t="s">
        <v>70</v>
      </c>
      <c r="AC204" s="8">
        <v>56374</v>
      </c>
      <c r="AD204" s="8" t="s">
        <v>1447</v>
      </c>
      <c r="AE204" s="8" t="s">
        <v>149</v>
      </c>
      <c r="AF204" s="8"/>
      <c r="AG204" s="11" t="str">
        <f t="shared" si="8"/>
        <v>F-3 SILVER PALACE  OPP. JUBELIDHARAMSHALA  STATION ROAD AMRELIAMRELI</v>
      </c>
      <c r="AI204" s="11" t="str">
        <f>VLOOKUP(A204,[2]Sheet1!$D:$F,3,0)</f>
        <v>Global Solar Energy</v>
      </c>
      <c r="AJ204" s="8">
        <f>VLOOKUP(A204,'[3]Final summary'!$E:$AH,29,0)</f>
        <v>1500</v>
      </c>
      <c r="AK204" s="8"/>
    </row>
    <row r="205" spans="1:37" s="11" customFormat="1" ht="28.5" customHeight="1" x14ac:dyDescent="0.2">
      <c r="A205" s="8" t="s">
        <v>1713</v>
      </c>
      <c r="B205" s="8">
        <v>204</v>
      </c>
      <c r="C205" s="8" t="str">
        <f>VLOOKUP(A205,'[1]Master File'!$A:$D,4,0)</f>
        <v>MD ENERGIES</v>
      </c>
      <c r="D205" s="8" t="s">
        <v>1447</v>
      </c>
      <c r="E205" s="8" t="s">
        <v>1714</v>
      </c>
      <c r="F205" s="8" t="s">
        <v>90</v>
      </c>
      <c r="G205" s="8" t="str">
        <f>VLOOKUP(A205,'[1]Master File'!$A:$E,5,0)</f>
        <v>4, BHAKTINANDAN SOC.</v>
      </c>
      <c r="H205" s="8" t="str">
        <f>VLOOKUP(A205,'[1]Master File'!$A:$F,6,0)</f>
        <v>AMBATALAVADI,</v>
      </c>
      <c r="I205" s="8" t="str">
        <f>VLOOKUP(A205,'[1]Master File'!$A:$G,7,0)</f>
        <v>KATARGAM,</v>
      </c>
      <c r="J205" s="8" t="str">
        <f>VLOOKUP(A205,'[1]Master File'!$A:$H,8,0)</f>
        <v>SURAT</v>
      </c>
      <c r="K205" s="8">
        <f>VLOOKUP(A205,'[1]Master File'!$A:$I,9,0)</f>
        <v>395004</v>
      </c>
      <c r="L205" s="8" t="s">
        <v>42</v>
      </c>
      <c r="M205" s="8">
        <v>8530603203</v>
      </c>
      <c r="N205" s="8">
        <f t="shared" si="9"/>
        <v>8530603203</v>
      </c>
      <c r="O205" s="8" t="str">
        <f>VLOOKUP(A205,'[1]Master File'!$A:$L,12,0)</f>
        <v>mdenergies01@gmail.com</v>
      </c>
      <c r="P205" s="14" t="s">
        <v>1715</v>
      </c>
      <c r="Q205" s="8" t="str">
        <f>VLOOKUP(A205,'[1]Master File'!$A:$J,10,0)</f>
        <v>24BCHPV5798L1ZM</v>
      </c>
      <c r="R205" s="8" t="str">
        <f>VLOOKUP(A205,'[1]Master File'!$A:$K,11,0)</f>
        <v>BCHPV5798L</v>
      </c>
      <c r="S205" s="8" t="s">
        <v>1716</v>
      </c>
      <c r="T205" s="8" t="s">
        <v>1717</v>
      </c>
      <c r="U205" s="8" t="str">
        <f>VLOOKUP(A205,'[1]Master File'!$A:$P,16,0)</f>
        <v>B</v>
      </c>
      <c r="V205" s="8">
        <f>VLOOKUP(A205,'[1]Master File'!$A:$N,14,0)</f>
        <v>0</v>
      </c>
      <c r="W205" s="9" t="s">
        <v>1718</v>
      </c>
      <c r="X205" s="8">
        <v>9289</v>
      </c>
      <c r="Y205" s="8" t="s">
        <v>48</v>
      </c>
      <c r="Z205" s="8">
        <v>56392</v>
      </c>
      <c r="AA205" s="8" t="s">
        <v>1447</v>
      </c>
      <c r="AB205" s="8" t="s">
        <v>49</v>
      </c>
      <c r="AC205" s="8" t="s">
        <v>50</v>
      </c>
      <c r="AD205" s="8" t="s">
        <v>413</v>
      </c>
      <c r="AE205" s="8" t="s">
        <v>158</v>
      </c>
      <c r="AF205" s="8"/>
      <c r="AG205" s="11" t="str">
        <f t="shared" si="8"/>
        <v>4, BHAKTINANDAN SOC.AMBATALAVADI,KATARGAM,SURAT</v>
      </c>
      <c r="AI205" s="11" t="str">
        <f>VLOOKUP(A205,[2]Sheet1!$D:$F,3,0)</f>
        <v>Md Energies</v>
      </c>
      <c r="AJ205" s="8">
        <f>VLOOKUP(A205,'[3]Final summary'!$E:$AH,29,0)</f>
        <v>820</v>
      </c>
      <c r="AK205" s="8"/>
    </row>
    <row r="206" spans="1:37" s="11" customFormat="1" ht="28.5" customHeight="1" x14ac:dyDescent="0.2">
      <c r="A206" s="8" t="s">
        <v>1719</v>
      </c>
      <c r="B206" s="7">
        <v>205</v>
      </c>
      <c r="C206" s="8" t="str">
        <f>VLOOKUP(A206,'[1]Master File'!$A:$D,4,0)</f>
        <v>SUNCARE ENERTECH PRIVATE LIMITED</v>
      </c>
      <c r="D206" s="8" t="s">
        <v>1447</v>
      </c>
      <c r="E206" s="8" t="s">
        <v>1720</v>
      </c>
      <c r="F206" s="8" t="s">
        <v>64</v>
      </c>
      <c r="G206" s="8" t="str">
        <f>VLOOKUP(A206,'[1]Master File'!$A:$E,5,0)</f>
        <v>Plot No: G-1090 Road No:D-1 Near Benar Sabu</v>
      </c>
      <c r="H206" s="8" t="str">
        <f>VLOOKUP(A206,'[1]Master File'!$A:$F,6,0)</f>
        <v xml:space="preserve"> Opp. Monginis Backery Kishan GateLodhika GIDC</v>
      </c>
      <c r="I206" s="8" t="str">
        <f>VLOOKUP(A206,'[1]Master File'!$A:$G,7,0)</f>
        <v xml:space="preserve"> Metoda-360021 Rajkot</v>
      </c>
      <c r="J206" s="8" t="str">
        <f>VLOOKUP(A206,'[1]Master File'!$A:$H,8,0)</f>
        <v>RAJKOT</v>
      </c>
      <c r="K206" s="8">
        <f>VLOOKUP(A206,'[1]Master File'!$A:$I,9,0)</f>
        <v>360021</v>
      </c>
      <c r="L206" s="8" t="s">
        <v>42</v>
      </c>
      <c r="M206" s="8">
        <f>VLOOKUP(A206,'[1]Master File'!$A:$M,13,0)</f>
        <v>7405450545</v>
      </c>
      <c r="N206" s="8">
        <f t="shared" si="9"/>
        <v>7405450545</v>
      </c>
      <c r="O206" s="8" t="str">
        <f>VLOOKUP(A206,'[1]Master File'!$A:$L,12,0)</f>
        <v>suncaresolar3@gmail.com;info@suncare-solar.com</v>
      </c>
      <c r="P206" s="14" t="s">
        <v>1721</v>
      </c>
      <c r="Q206" s="8" t="str">
        <f>VLOOKUP(A206,'[1]Master File'!$A:$J,10,0)</f>
        <v>24AAUCS4544C1Z9</v>
      </c>
      <c r="R206" s="8" t="str">
        <f>VLOOKUP(A206,'[1]Master File'!$A:$K,11,0)</f>
        <v>AAUCS4544C</v>
      </c>
      <c r="S206" s="8" t="s">
        <v>1722</v>
      </c>
      <c r="T206" s="8" t="s">
        <v>145</v>
      </c>
      <c r="U206" s="8" t="str">
        <f>VLOOKUP(A206,'[1]Master File'!$A:$P,16,0)</f>
        <v>B</v>
      </c>
      <c r="V206" s="8" t="str">
        <f>VLOOKUP(A206,'[1]Master File'!$A:$N,14,0)</f>
        <v>SRT-PG-B-358</v>
      </c>
      <c r="W206" s="9" t="s">
        <v>1723</v>
      </c>
      <c r="X206" s="8">
        <v>9433</v>
      </c>
      <c r="Y206" s="8" t="s">
        <v>48</v>
      </c>
      <c r="Z206" s="12" t="s">
        <v>95</v>
      </c>
      <c r="AA206" s="8"/>
      <c r="AB206" s="8" t="s">
        <v>49</v>
      </c>
      <c r="AC206" s="8" t="s">
        <v>778</v>
      </c>
      <c r="AD206" s="8" t="s">
        <v>157</v>
      </c>
      <c r="AE206" s="8" t="s">
        <v>158</v>
      </c>
      <c r="AF206" s="8"/>
      <c r="AG206" s="11" t="str">
        <f t="shared" si="8"/>
        <v>Plot No: G-1090 Road No:D-1 Near Benar Sabu Opp. Monginis Backery Kishan GateLodhika GIDC Metoda-360021 RajkotRAJKOT</v>
      </c>
      <c r="AI206" s="11" t="str">
        <f>VLOOKUP(A206,[2]Sheet1!$D:$F,3,0)</f>
        <v>Suncare Enertech Private Limited</v>
      </c>
      <c r="AJ206" s="8">
        <f>VLOOKUP(A206,'[3]Final summary'!$E:$AH,29,0)</f>
        <v>50</v>
      </c>
      <c r="AK206" s="8"/>
    </row>
    <row r="207" spans="1:37" s="11" customFormat="1" ht="28.5" customHeight="1" x14ac:dyDescent="0.2">
      <c r="A207" s="8" t="s">
        <v>1724</v>
      </c>
      <c r="B207" s="8">
        <v>206</v>
      </c>
      <c r="C207" s="8" t="str">
        <f>VLOOKUP(A207,'[1]Master File'!$A:$D,4,0)</f>
        <v>SHREEJI CONSTRUCTION</v>
      </c>
      <c r="D207" s="8" t="s">
        <v>1447</v>
      </c>
      <c r="E207" s="8" t="s">
        <v>1725</v>
      </c>
      <c r="F207" s="8" t="s">
        <v>73</v>
      </c>
      <c r="G207" s="8" t="str">
        <f>VLOOKUP(A207,'[1]Master File'!$A:$E,5,0)</f>
        <v xml:space="preserve">316 Solitaric </v>
      </c>
      <c r="H207" s="8" t="str">
        <f>VLOOKUP(A207,'[1]Master File'!$A:$F,6,0)</f>
        <v>Opp D-Mart Nr.Can Dandi Road</v>
      </c>
      <c r="I207" s="8" t="str">
        <f>VLOOKUP(A207,'[1]Master File'!$A:$G,7,0)</f>
        <v>Jahangirabad</v>
      </c>
      <c r="J207" s="8" t="str">
        <f>VLOOKUP(A207,'[1]Master File'!$A:$H,8,0)</f>
        <v>SURAT</v>
      </c>
      <c r="K207" s="8">
        <f>VLOOKUP(A207,'[1]Master File'!$A:$I,9,0)</f>
        <v>395005</v>
      </c>
      <c r="L207" s="8" t="s">
        <v>42</v>
      </c>
      <c r="M207" s="8">
        <v>9067171918</v>
      </c>
      <c r="N207" s="8">
        <f t="shared" si="9"/>
        <v>9067171918</v>
      </c>
      <c r="O207" s="8" t="str">
        <f>VLOOKUP(A207,'[1]Master File'!$A:$L,12,0)</f>
        <v>ad.shreejisolar@gmail.com</v>
      </c>
      <c r="P207" s="14" t="s">
        <v>1726</v>
      </c>
      <c r="Q207" s="8" t="str">
        <f>VLOOKUP(A207,'[1]Master File'!$A:$J,10,0)</f>
        <v>24ABFFS7296E1ZX</v>
      </c>
      <c r="R207" s="8" t="str">
        <f>VLOOKUP(A207,'[1]Master File'!$A:$K,11,0)</f>
        <v>ABFFS7296E</v>
      </c>
      <c r="S207" s="8" t="s">
        <v>1727</v>
      </c>
      <c r="T207" s="8" t="s">
        <v>1728</v>
      </c>
      <c r="U207" s="8" t="str">
        <f>VLOOKUP(A207,'[1]Master File'!$A:$P,16,0)</f>
        <v>A</v>
      </c>
      <c r="V207" s="8" t="str">
        <f>VLOOKUP(A207,'[1]Master File'!$A:$N,14,0)</f>
        <v>SRT-PG-B-203</v>
      </c>
      <c r="W207" s="9" t="s">
        <v>1729</v>
      </c>
      <c r="X207" s="8">
        <v>9070</v>
      </c>
      <c r="Y207" s="8" t="s">
        <v>48</v>
      </c>
      <c r="Z207" s="12" t="s">
        <v>95</v>
      </c>
      <c r="AA207" s="8"/>
      <c r="AB207" s="8" t="s">
        <v>49</v>
      </c>
      <c r="AC207" s="8" t="s">
        <v>60</v>
      </c>
      <c r="AD207" s="8" t="s">
        <v>1498</v>
      </c>
      <c r="AE207" s="8" t="s">
        <v>149</v>
      </c>
      <c r="AF207" s="8"/>
      <c r="AG207" s="11" t="str">
        <f t="shared" si="8"/>
        <v>316 Solitaric Opp D-Mart Nr.Can Dandi RoadJahangirabadSURAT</v>
      </c>
      <c r="AI207" s="11" t="str">
        <f>VLOOKUP(A207,[2]Sheet1!$D:$F,3,0)</f>
        <v>Shreeji Construction</v>
      </c>
      <c r="AJ207" s="8">
        <f>VLOOKUP(A207,'[3]Final summary'!$E:$AH,29,0)</f>
        <v>500</v>
      </c>
      <c r="AK207" s="8"/>
    </row>
    <row r="208" spans="1:37" s="11" customFormat="1" ht="28.5" customHeight="1" x14ac:dyDescent="0.2">
      <c r="A208" s="8" t="s">
        <v>1730</v>
      </c>
      <c r="B208" s="7">
        <v>207</v>
      </c>
      <c r="C208" s="8" t="str">
        <f>VLOOKUP(A208,'[1]Master File'!$A:$D,4,0)</f>
        <v>H &amp; S ENGINERING</v>
      </c>
      <c r="D208" s="8" t="s">
        <v>1447</v>
      </c>
      <c r="E208" s="8" t="s">
        <v>1731</v>
      </c>
      <c r="F208" s="8" t="s">
        <v>73</v>
      </c>
      <c r="G208" s="8" t="str">
        <f>VLOOKUP(A208,'[1]Master File'!$A:$E,5,0)</f>
        <v>D-6 TARUNNAGAR PART-1,</v>
      </c>
      <c r="H208" s="8" t="str">
        <f>VLOOKUP(A208,'[1]Master File'!$A:$F,6,0)</f>
        <v>OPP. HIGHLANDPARK HOTEL</v>
      </c>
      <c r="I208" s="8" t="str">
        <f>VLOOKUP(A208,'[1]Master File'!$A:$G,7,0)</f>
        <v>GURUKULROAD</v>
      </c>
      <c r="J208" s="8" t="str">
        <f>VLOOKUP(A208,'[1]Master File'!$A:$H,8,0)</f>
        <v>AHMEDABAD</v>
      </c>
      <c r="K208" s="8">
        <f>VLOOKUP(A208,'[1]Master File'!$A:$I,9,0)</f>
        <v>380052</v>
      </c>
      <c r="L208" s="8" t="s">
        <v>42</v>
      </c>
      <c r="M208" s="8" t="str">
        <f>VLOOKUP(A208,'[1]Master File'!$A:$M,13,0)</f>
        <v>7069820897, 8980818699</v>
      </c>
      <c r="N208" s="8" t="str">
        <f t="shared" si="9"/>
        <v>7069820897, 8980818699</v>
      </c>
      <c r="O208" s="8" t="str">
        <f>VLOOKUP(A208,'[1]Master File'!$A:$L,12,0)</f>
        <v>hsengineering9698@gmail.com</v>
      </c>
      <c r="P208" s="8"/>
      <c r="Q208" s="8" t="str">
        <f>VLOOKUP(A208,'[1]Master File'!$A:$J,10,0)</f>
        <v>24AAMFH3036M1Z8</v>
      </c>
      <c r="R208" s="8" t="str">
        <f>VLOOKUP(A208,'[1]Master File'!$A:$K,11,0)</f>
        <v>AAMFH3036M</v>
      </c>
      <c r="S208" s="8" t="s">
        <v>1732</v>
      </c>
      <c r="T208" s="8" t="s">
        <v>128</v>
      </c>
      <c r="U208" s="8" t="str">
        <f>VLOOKUP(A208,'[1]Master File'!$A:$P,16,0)</f>
        <v>B</v>
      </c>
      <c r="V208" s="8" t="str">
        <f>VLOOKUP(A208,'[1]Master File'!$A:$N,14,0)</f>
        <v>SRT-PG-B-391</v>
      </c>
      <c r="W208" s="9" t="s">
        <v>1733</v>
      </c>
      <c r="X208" s="8">
        <v>9245</v>
      </c>
      <c r="Y208" s="8" t="s">
        <v>48</v>
      </c>
      <c r="Z208" s="12" t="s">
        <v>95</v>
      </c>
      <c r="AA208" s="8"/>
      <c r="AB208" s="8" t="s">
        <v>49</v>
      </c>
      <c r="AC208" s="8" t="s">
        <v>778</v>
      </c>
      <c r="AD208" s="8" t="s">
        <v>1466</v>
      </c>
      <c r="AE208" s="8" t="s">
        <v>158</v>
      </c>
      <c r="AF208" s="8"/>
      <c r="AG208" s="11" t="str">
        <f t="shared" si="8"/>
        <v>D-6 TARUNNAGAR PART-1,OPP. HIGHLANDPARK HOTELGURUKULROADAHMEDABAD</v>
      </c>
      <c r="AI208" s="11" t="str">
        <f>VLOOKUP(A208,[2]Sheet1!$D:$F,3,0)</f>
        <v>H &amp; S Enginering</v>
      </c>
      <c r="AJ208" s="8">
        <f>VLOOKUP(A208,'[3]Final summary'!$E:$AH,29,0)</f>
        <v>500</v>
      </c>
      <c r="AK208" s="8"/>
    </row>
    <row r="209" spans="1:37" s="11" customFormat="1" ht="28.5" customHeight="1" x14ac:dyDescent="0.2">
      <c r="A209" s="8" t="s">
        <v>1734</v>
      </c>
      <c r="B209" s="8">
        <v>208</v>
      </c>
      <c r="C209" s="8" t="str">
        <f>VLOOKUP(A209,'[1]Master File'!$A:$D,4,0)</f>
        <v>SATYAM ELECTRICALS</v>
      </c>
      <c r="D209" s="8" t="s">
        <v>1447</v>
      </c>
      <c r="E209" s="8" t="s">
        <v>1735</v>
      </c>
      <c r="F209" s="8" t="s">
        <v>90</v>
      </c>
      <c r="G209" s="8" t="str">
        <f>VLOOKUP(A209,'[1]Master File'!$A:$E,5,0)</f>
        <v>2, Oasis Complex</v>
      </c>
      <c r="H209" s="8" t="str">
        <f>VLOOKUP(A209,'[1]Master File'!$A:$F,6,0)</f>
        <v>Opp. Ankur School,</v>
      </c>
      <c r="I209" s="8" t="str">
        <f>VLOOKUP(A209,'[1]Master File'!$A:$G,7,0)</f>
        <v>Paldi</v>
      </c>
      <c r="J209" s="8" t="str">
        <f>VLOOKUP(A209,'[1]Master File'!$A:$H,8,0)</f>
        <v>AHMEDABAD</v>
      </c>
      <c r="K209" s="8">
        <f>VLOOKUP(A209,'[1]Master File'!$A:$I,9,0)</f>
        <v>380007</v>
      </c>
      <c r="L209" s="8" t="s">
        <v>42</v>
      </c>
      <c r="M209" s="8">
        <f>VLOOKUP(A209,'[1]Master File'!$A:$M,13,0)</f>
        <v>9824256257</v>
      </c>
      <c r="N209" s="8">
        <f t="shared" si="9"/>
        <v>9824256257</v>
      </c>
      <c r="O209" s="8" t="str">
        <f>VLOOKUP(A209,'[1]Master File'!$A:$L,12,0)</f>
        <v>satyamelectrical@yahoo.com</v>
      </c>
      <c r="P209" s="8"/>
      <c r="Q209" s="8" t="str">
        <f>VLOOKUP(A209,'[1]Master File'!$A:$J,10,0)</f>
        <v>24AFWPP5776K1ZG</v>
      </c>
      <c r="R209" s="8" t="str">
        <f>VLOOKUP(A209,'[1]Master File'!$A:$K,11,0)</f>
        <v>AFWPP5776K</v>
      </c>
      <c r="S209" s="8" t="s">
        <v>1736</v>
      </c>
      <c r="T209" s="8" t="s">
        <v>193</v>
      </c>
      <c r="U209" s="8" t="str">
        <f>VLOOKUP(A209,'[1]Master File'!$A:$P,16,0)</f>
        <v>B</v>
      </c>
      <c r="V209" s="8">
        <f>VLOOKUP(A209,'[1]Master File'!$A:$N,14,0)</f>
        <v>0</v>
      </c>
      <c r="W209" s="9" t="s">
        <v>1737</v>
      </c>
      <c r="X209" s="8">
        <v>9370</v>
      </c>
      <c r="Y209" s="8" t="s">
        <v>48</v>
      </c>
      <c r="Z209" s="8">
        <v>56371</v>
      </c>
      <c r="AA209" s="8" t="s">
        <v>1447</v>
      </c>
      <c r="AB209" s="8" t="s">
        <v>49</v>
      </c>
      <c r="AC209" s="8" t="s">
        <v>1542</v>
      </c>
      <c r="AD209" s="8" t="s">
        <v>1466</v>
      </c>
      <c r="AE209" s="8" t="s">
        <v>158</v>
      </c>
      <c r="AF209" s="8"/>
      <c r="AG209" s="11" t="str">
        <f t="shared" si="8"/>
        <v>2, Oasis ComplexOpp. Ankur School,PaldiAHMEDABAD</v>
      </c>
      <c r="AI209" s="11" t="str">
        <f>VLOOKUP(A209,[2]Sheet1!$D:$F,3,0)</f>
        <v>Satyam Electricals</v>
      </c>
      <c r="AJ209" s="8">
        <f>VLOOKUP(A209,'[3]Final summary'!$E:$AH,29,0)</f>
        <v>200</v>
      </c>
      <c r="AK209" s="8"/>
    </row>
    <row r="210" spans="1:37" s="11" customFormat="1" ht="28.5" customHeight="1" x14ac:dyDescent="0.2">
      <c r="A210" s="8" t="s">
        <v>1738</v>
      </c>
      <c r="B210" s="7">
        <v>209</v>
      </c>
      <c r="C210" s="8" t="str">
        <f>VLOOKUP(A210,'[1]Master File'!$A:$D,4,0)</f>
        <v>PRAGATI INDUSTRIES</v>
      </c>
      <c r="D210" s="8" t="s">
        <v>1447</v>
      </c>
      <c r="E210" s="8" t="s">
        <v>1739</v>
      </c>
      <c r="F210" s="8" t="s">
        <v>73</v>
      </c>
      <c r="G210" s="8" t="str">
        <f>VLOOKUP(A210,'[1]Master File'!$A:$E,5,0)</f>
        <v xml:space="preserve">PLOT NO 301 NR OLD TELEPHONE EXCHANGE GIDC </v>
      </c>
      <c r="H210" s="8" t="str">
        <f>VLOOKUP(A210,'[1]Master File'!$A:$F,6,0)</f>
        <v>VITHHAL UDYOGNAGAR</v>
      </c>
      <c r="I210" s="8" t="str">
        <f>VLOOKUP(A210,'[1]Master File'!$A:$G,7,0)</f>
        <v xml:space="preserve"> ANAND</v>
      </c>
      <c r="J210" s="8" t="str">
        <f>VLOOKUP(A210,'[1]Master File'!$A:$H,8,0)</f>
        <v>ANAND</v>
      </c>
      <c r="K210" s="8">
        <f>VLOOKUP(A210,'[1]Master File'!$A:$I,9,0)</f>
        <v>388121</v>
      </c>
      <c r="L210" s="8" t="s">
        <v>42</v>
      </c>
      <c r="M210" s="8" t="str">
        <f>VLOOKUP(A210,'[1]Master File'!$A:$M,13,0)</f>
        <v>9428799552 / 961298618 / 9428479339</v>
      </c>
      <c r="N210" s="8" t="str">
        <f t="shared" si="9"/>
        <v>9428799552 / 961298618 / 9428479339</v>
      </c>
      <c r="O210" s="8" t="str">
        <f>VLOOKUP(A210,'[1]Master File'!$A:$L,12,0)</f>
        <v>PRAGATIPV8@GMAIL.COM</v>
      </c>
      <c r="P210" s="8"/>
      <c r="Q210" s="8" t="str">
        <f>VLOOKUP(A210,'[1]Master File'!$A:$J,10,0)</f>
        <v>24AAQFP3149M1ZQ</v>
      </c>
      <c r="R210" s="8" t="str">
        <f>VLOOKUP(A210,'[1]Master File'!$A:$K,11,0)</f>
        <v>AAQFP3149M</v>
      </c>
      <c r="S210" s="8" t="s">
        <v>1740</v>
      </c>
      <c r="T210" s="8" t="s">
        <v>457</v>
      </c>
      <c r="U210" s="8" t="str">
        <f>VLOOKUP(A210,'[1]Master File'!$A:$P,16,0)</f>
        <v>B</v>
      </c>
      <c r="V210" s="8" t="str">
        <f>VLOOKUP(A210,'[1]Master File'!$A:$N,14,0)</f>
        <v>SRT-PG-B-216</v>
      </c>
      <c r="W210" s="9" t="s">
        <v>1741</v>
      </c>
      <c r="X210" s="8">
        <v>9334</v>
      </c>
      <c r="Y210" s="8" t="s">
        <v>48</v>
      </c>
      <c r="Z210" s="12" t="s">
        <v>95</v>
      </c>
      <c r="AA210" s="8"/>
      <c r="AB210" s="8" t="s">
        <v>70</v>
      </c>
      <c r="AC210" s="8">
        <v>56378</v>
      </c>
      <c r="AD210" s="8" t="s">
        <v>1447</v>
      </c>
      <c r="AE210" s="8" t="s">
        <v>158</v>
      </c>
      <c r="AF210" s="8"/>
      <c r="AG210" s="11" t="str">
        <f t="shared" si="8"/>
        <v>PLOT NO 301 NR OLD TELEPHONE EXCHANGE GIDC VITHHAL UDYOGNAGAR ANANDANAND</v>
      </c>
      <c r="AI210" s="11" t="str">
        <f>VLOOKUP(A210,[2]Sheet1!$D:$F,3,0)</f>
        <v>Pragati Industries</v>
      </c>
      <c r="AJ210" s="8">
        <f>VLOOKUP(A210,'[3]Final summary'!$E:$AH,29,0)</f>
        <v>700</v>
      </c>
      <c r="AK210" s="8"/>
    </row>
    <row r="211" spans="1:37" s="11" customFormat="1" ht="28.5" customHeight="1" x14ac:dyDescent="0.2">
      <c r="A211" s="8" t="s">
        <v>1742</v>
      </c>
      <c r="B211" s="8">
        <v>210</v>
      </c>
      <c r="C211" s="8" t="str">
        <f>VLOOKUP(A211,'[1]Master File'!$A:$D,4,0)</f>
        <v>SUNSKY SOLAR</v>
      </c>
      <c r="D211" s="8" t="s">
        <v>1447</v>
      </c>
      <c r="E211" s="8" t="s">
        <v>1743</v>
      </c>
      <c r="F211" s="8" t="s">
        <v>73</v>
      </c>
      <c r="G211" s="8" t="str">
        <f>VLOOKUP(A211,'[1]Master File'!$A:$E,5,0)</f>
        <v>06 CENTER POINT NR. PATEL PARK SOC. YOGICHOWK TO SIMADAGAM ROAD</v>
      </c>
      <c r="H211" s="8" t="str">
        <f>VLOOKUP(A211,'[1]Master File'!$A:$F,6,0)</f>
        <v xml:space="preserve"> SIMADA SIMADA</v>
      </c>
      <c r="I211" s="8" t="str">
        <f>VLOOKUP(A211,'[1]Master File'!$A:$G,7,0)</f>
        <v xml:space="preserve"> SURAT</v>
      </c>
      <c r="J211" s="8" t="str">
        <f>VLOOKUP(A211,'[1]Master File'!$A:$H,8,0)</f>
        <v>SURAT</v>
      </c>
      <c r="K211" s="8">
        <f>VLOOKUP(A211,'[1]Master File'!$A:$I,9,0)</f>
        <v>395006</v>
      </c>
      <c r="L211" s="8" t="s">
        <v>42</v>
      </c>
      <c r="M211" s="8">
        <v>9727518665</v>
      </c>
      <c r="N211" s="8">
        <f t="shared" si="9"/>
        <v>9727518665</v>
      </c>
      <c r="O211" s="8" t="str">
        <f>VLOOKUP(A211,'[1]Master File'!$A:$L,12,0)</f>
        <v>trdesai@sunskysolar.co.in</v>
      </c>
      <c r="P211" s="8"/>
      <c r="Q211" s="8" t="str">
        <f>VLOOKUP(A211,'[1]Master File'!$A:$J,10,0)</f>
        <v>24ADYFS9054P1ZV</v>
      </c>
      <c r="R211" s="8" t="str">
        <f>VLOOKUP(A211,'[1]Master File'!$A:$K,11,0)</f>
        <v>ADYFS9054P</v>
      </c>
      <c r="S211" s="8" t="s">
        <v>1744</v>
      </c>
      <c r="T211" s="8" t="s">
        <v>1592</v>
      </c>
      <c r="U211" s="8" t="str">
        <f>VLOOKUP(A211,'[1]Master File'!$A:$P,16,0)</f>
        <v>B</v>
      </c>
      <c r="V211" s="8" t="str">
        <f>VLOOKUP(A211,'[1]Master File'!$A:$N,14,0)</f>
        <v>SRT-PG-B-104</v>
      </c>
      <c r="W211" s="9" t="s">
        <v>1745</v>
      </c>
      <c r="X211" s="8">
        <v>9447</v>
      </c>
      <c r="Y211" s="8" t="s">
        <v>48</v>
      </c>
      <c r="Z211" s="12" t="s">
        <v>95</v>
      </c>
      <c r="AA211" s="8"/>
      <c r="AB211" s="8" t="s">
        <v>49</v>
      </c>
      <c r="AC211" s="8" t="s">
        <v>50</v>
      </c>
      <c r="AD211" s="8" t="s">
        <v>413</v>
      </c>
      <c r="AE211" s="8" t="s">
        <v>158</v>
      </c>
      <c r="AF211" s="8"/>
      <c r="AG211" s="11" t="str">
        <f t="shared" si="8"/>
        <v>06 CENTER POINT NR. PATEL PARK SOC. YOGICHOWK TO SIMADAGAM ROAD SIMADA SIMADA SURATSURAT</v>
      </c>
      <c r="AI211" s="11" t="str">
        <f>VLOOKUP(A211,[2]Sheet1!$D:$F,3,0)</f>
        <v>Sunsky Solar</v>
      </c>
      <c r="AJ211" s="8">
        <f>VLOOKUP(A211,'[3]Final summary'!$E:$AH,29,0)</f>
        <v>2000</v>
      </c>
      <c r="AK211" s="8"/>
    </row>
    <row r="212" spans="1:37" s="11" customFormat="1" ht="28.5" customHeight="1" x14ac:dyDescent="0.2">
      <c r="A212" s="8" t="s">
        <v>1746</v>
      </c>
      <c r="B212" s="7">
        <v>211</v>
      </c>
      <c r="C212" s="8" t="str">
        <f>VLOOKUP(A212,'[1]Master File'!$A:$D,4,0)</f>
        <v>MOTHER ELECTRICALS</v>
      </c>
      <c r="D212" s="8" t="s">
        <v>1447</v>
      </c>
      <c r="E212" s="8" t="s">
        <v>1747</v>
      </c>
      <c r="F212" s="8" t="s">
        <v>90</v>
      </c>
      <c r="G212" s="8" t="str">
        <f>VLOOKUP(A212,'[1]Master File'!$A:$E,5,0)</f>
        <v>1/146, Post Office Fadiyu</v>
      </c>
      <c r="H212" s="8" t="str">
        <f>VLOOKUP(A212,'[1]Master File'!$A:$F,6,0)</f>
        <v>Mulav</v>
      </c>
      <c r="I212" s="8" t="str">
        <f>VLOOKUP(A212,'[1]Master File'!$A:$G,7,0)</f>
        <v>Mulav, TA: Padra</v>
      </c>
      <c r="J212" s="8" t="str">
        <f>VLOOKUP(A212,'[1]Master File'!$A:$H,8,0)</f>
        <v>Mulav</v>
      </c>
      <c r="K212" s="8">
        <f>VLOOKUP(A212,'[1]Master File'!$A:$I,9,0)</f>
        <v>391430</v>
      </c>
      <c r="L212" s="8" t="s">
        <v>42</v>
      </c>
      <c r="M212" s="8">
        <f>VLOOKUP(A212,'[1]Master File'!$A:$M,13,0)</f>
        <v>8128105018</v>
      </c>
      <c r="N212" s="8">
        <f t="shared" si="9"/>
        <v>8128105018</v>
      </c>
      <c r="O212" s="8" t="str">
        <f>VLOOKUP(A212,'[1]Master File'!$A:$L,12,0)</f>
        <v>motherelectricals@yahoo.com</v>
      </c>
      <c r="P212" s="8"/>
      <c r="Q212" s="8" t="str">
        <f>VLOOKUP(A212,'[1]Master File'!$A:$J,10,0)</f>
        <v>24EPQPP4570H1ZE</v>
      </c>
      <c r="R212" s="8" t="str">
        <f>VLOOKUP(A212,'[1]Master File'!$A:$K,11,0)</f>
        <v>EPQPP4570H</v>
      </c>
      <c r="S212" s="8" t="s">
        <v>1748</v>
      </c>
      <c r="T212" s="8" t="s">
        <v>1749</v>
      </c>
      <c r="U212" s="8" t="str">
        <f>VLOOKUP(A212,'[1]Master File'!$A:$P,16,0)</f>
        <v>B</v>
      </c>
      <c r="V212" s="8">
        <f>VLOOKUP(A212,'[1]Master File'!$A:$N,14,0)</f>
        <v>0</v>
      </c>
      <c r="W212" s="9" t="s">
        <v>1750</v>
      </c>
      <c r="X212" s="8">
        <v>9295</v>
      </c>
      <c r="Y212" s="8" t="s">
        <v>48</v>
      </c>
      <c r="Z212" s="8">
        <v>56394</v>
      </c>
      <c r="AA212" s="8" t="s">
        <v>1447</v>
      </c>
      <c r="AB212" s="8" t="s">
        <v>70</v>
      </c>
      <c r="AC212" s="8">
        <v>56395</v>
      </c>
      <c r="AD212" s="8" t="s">
        <v>1447</v>
      </c>
      <c r="AE212" s="8" t="s">
        <v>158</v>
      </c>
      <c r="AF212" s="8"/>
      <c r="AG212" s="11" t="str">
        <f t="shared" si="8"/>
        <v>1/146, Post Office FadiyuMulavMulav, TA: PadraMulav</v>
      </c>
      <c r="AI212" s="11" t="str">
        <f>VLOOKUP(A212,[2]Sheet1!$D:$F,3,0)</f>
        <v>Mother Electricals</v>
      </c>
      <c r="AJ212" s="8">
        <f>VLOOKUP(A212,'[3]Final summary'!$E:$AH,29,0)</f>
        <v>1000</v>
      </c>
      <c r="AK212" s="8"/>
    </row>
    <row r="213" spans="1:37" s="11" customFormat="1" ht="28.5" customHeight="1" x14ac:dyDescent="0.2">
      <c r="A213" s="8" t="s">
        <v>1751</v>
      </c>
      <c r="B213" s="8">
        <v>212</v>
      </c>
      <c r="C213" s="8" t="str">
        <f>VLOOKUP(A213,'[1]Master File'!$A:$D,4,0)</f>
        <v>Star energy Systems</v>
      </c>
      <c r="D213" s="8" t="s">
        <v>1447</v>
      </c>
      <c r="E213" s="8" t="s">
        <v>1752</v>
      </c>
      <c r="F213" s="8" t="s">
        <v>90</v>
      </c>
      <c r="G213" s="8" t="str">
        <f>VLOOKUP(A213,'[1]Master File'!$A:$E,5,0)</f>
        <v xml:space="preserve">210/A Nirman house </v>
      </c>
      <c r="H213" s="8" t="str">
        <f>VLOOKUP(A213,'[1]Master File'!$A:$F,6,0)</f>
        <v>Nr the times of india Ashram road</v>
      </c>
      <c r="I213" s="8" t="str">
        <f>VLOOKUP(A213,'[1]Master File'!$A:$G,7,0)</f>
        <v>Ahmedabad</v>
      </c>
      <c r="J213" s="8" t="str">
        <f>VLOOKUP(A213,'[1]Master File'!$A:$H,8,0)</f>
        <v>AHMEDABAD</v>
      </c>
      <c r="K213" s="8">
        <f>VLOOKUP(A213,'[1]Master File'!$A:$I,9,0)</f>
        <v>380009</v>
      </c>
      <c r="L213" s="8" t="s">
        <v>42</v>
      </c>
      <c r="M213" s="8" t="str">
        <f>VLOOKUP(A213,'[1]Master File'!$A:$M,13,0)</f>
        <v>9825014314, 9377932330</v>
      </c>
      <c r="N213" s="8" t="str">
        <f t="shared" si="9"/>
        <v>9825014314, 9377932330</v>
      </c>
      <c r="O213" s="8" t="str">
        <f>VLOOKUP(A213,'[1]Master File'!$A:$L,12,0)</f>
        <v>starenergyindia@gmail.com;designs@starenergyindia.com</v>
      </c>
      <c r="P213" s="14" t="s">
        <v>1753</v>
      </c>
      <c r="Q213" s="8" t="str">
        <f>VLOOKUP(A213,'[1]Master File'!$A:$J,10,0)</f>
        <v>24ALTPS6489H1z6</v>
      </c>
      <c r="R213" s="8" t="str">
        <f>VLOOKUP(A213,'[1]Master File'!$A:$K,11,0)</f>
        <v>ALTPS6489H</v>
      </c>
      <c r="S213" s="8" t="s">
        <v>1754</v>
      </c>
      <c r="T213" s="8" t="s">
        <v>1755</v>
      </c>
      <c r="U213" s="8" t="str">
        <f>VLOOKUP(A213,'[1]Master File'!$A:$P,16,0)</f>
        <v>A</v>
      </c>
      <c r="V213" s="8" t="str">
        <f>VLOOKUP(A213,'[1]Master File'!$A:$N,14,0)</f>
        <v>SRT-PG-A-108</v>
      </c>
      <c r="W213" s="9" t="s">
        <v>1756</v>
      </c>
      <c r="X213" s="8">
        <v>9081</v>
      </c>
      <c r="Y213" s="8" t="s">
        <v>48</v>
      </c>
      <c r="Z213" s="12" t="s">
        <v>95</v>
      </c>
      <c r="AA213" s="8"/>
      <c r="AB213" s="8" t="s">
        <v>49</v>
      </c>
      <c r="AC213" s="8" t="s">
        <v>60</v>
      </c>
      <c r="AD213" s="8" t="s">
        <v>389</v>
      </c>
      <c r="AE213" s="8" t="s">
        <v>149</v>
      </c>
      <c r="AF213" s="8"/>
      <c r="AG213" s="11" t="str">
        <f t="shared" si="8"/>
        <v>210/A Nirman house Nr the times of india Ashram roadAhmedabadAHMEDABAD</v>
      </c>
      <c r="AI213" s="11" t="str">
        <f>VLOOKUP(A213,[2]Sheet1!$D:$F,3,0)</f>
        <v>Star Energy Systems</v>
      </c>
      <c r="AJ213" s="8">
        <f>VLOOKUP(A213,'[3]Final summary'!$E:$AH,29,0)</f>
        <v>3000</v>
      </c>
      <c r="AK213" s="8"/>
    </row>
    <row r="214" spans="1:37" s="11" customFormat="1" ht="28.5" customHeight="1" x14ac:dyDescent="0.2">
      <c r="A214" s="8" t="s">
        <v>1757</v>
      </c>
      <c r="B214" s="7">
        <v>213</v>
      </c>
      <c r="C214" s="8" t="str">
        <f>VLOOKUP(A214,'[1]Master File'!$A:$D,4,0)</f>
        <v>Silver Engineering Company</v>
      </c>
      <c r="D214" s="8" t="s">
        <v>1447</v>
      </c>
      <c r="E214" s="8" t="s">
        <v>1758</v>
      </c>
      <c r="F214" s="8" t="s">
        <v>73</v>
      </c>
      <c r="G214" s="8" t="str">
        <f>VLOOKUP(A214,'[1]Master File'!$A:$E,5,0)</f>
        <v>49 and 50, Balashram Building</v>
      </c>
      <c r="H214" s="8" t="str">
        <f>VLOOKUP(A214,'[1]Master File'!$A:$F,6,0)</f>
        <v>Opp. Bhadalawala Petrol Pump,</v>
      </c>
      <c r="I214" s="8" t="str">
        <f>VLOOKUP(A214,'[1]Master File'!$A:$G,7,0)</f>
        <v>Dhebar
Road, Rajkot, Gujarat,</v>
      </c>
      <c r="J214" s="8" t="str">
        <f>VLOOKUP(A214,'[1]Master File'!$A:$H,8,0)</f>
        <v>RAJKOT</v>
      </c>
      <c r="K214" s="8">
        <f>VLOOKUP(A214,'[1]Master File'!$A:$I,9,0)</f>
        <v>360002</v>
      </c>
      <c r="L214" s="8" t="s">
        <v>42</v>
      </c>
      <c r="M214" s="8" t="str">
        <f>VLOOKUP(A214,'[1]Master File'!$A:$M,13,0)</f>
        <v>9099076214,  0281-2782973/2782974/75</v>
      </c>
      <c r="N214" s="8" t="str">
        <f t="shared" si="9"/>
        <v>9099076214,  0281-2782973/2782974/75</v>
      </c>
      <c r="O214" s="8" t="str">
        <f>VLOOKUP(A214,'[1]Master File'!$A:$L,12,0)</f>
        <v>TENDERS@SILVERPUMPS.COM;KEVIN.PATEL@silverpumps.com</v>
      </c>
      <c r="P214" s="14" t="s">
        <v>1759</v>
      </c>
      <c r="Q214" s="8" t="str">
        <f>VLOOKUP(A214,'[1]Master File'!$A:$J,10,0)</f>
        <v>24AAHFS4925P1ZO</v>
      </c>
      <c r="R214" s="8" t="str">
        <f>VLOOKUP(A214,'[1]Master File'!$A:$K,11,0)</f>
        <v>AAHFS4925P</v>
      </c>
      <c r="S214" s="8" t="s">
        <v>1760</v>
      </c>
      <c r="T214" s="8" t="s">
        <v>994</v>
      </c>
      <c r="U214" s="8" t="str">
        <f>VLOOKUP(A214,'[1]Master File'!$A:$P,16,0)</f>
        <v>A</v>
      </c>
      <c r="V214" s="8" t="str">
        <f>VLOOKUP(A214,'[1]Master File'!$A:$N,14,0)</f>
        <v>SRT-PG-A-049</v>
      </c>
      <c r="W214" s="9" t="s">
        <v>1761</v>
      </c>
      <c r="X214" s="8">
        <v>9074</v>
      </c>
      <c r="Y214" s="8" t="s">
        <v>48</v>
      </c>
      <c r="Z214" s="12" t="s">
        <v>95</v>
      </c>
      <c r="AA214" s="8"/>
      <c r="AB214" s="8" t="s">
        <v>49</v>
      </c>
      <c r="AC214" s="8" t="s">
        <v>1542</v>
      </c>
      <c r="AD214" s="8" t="s">
        <v>1762</v>
      </c>
      <c r="AE214" s="8" t="s">
        <v>149</v>
      </c>
      <c r="AF214" s="8"/>
      <c r="AG214" s="11" t="str">
        <f t="shared" si="8"/>
        <v>49 and 50, Balashram BuildingOpp. Bhadalawala Petrol Pump,Dhebar
Road, Rajkot, Gujarat,RAJKOT</v>
      </c>
      <c r="AI214" s="11" t="str">
        <f>VLOOKUP(A214,[2]Sheet1!$D:$F,3,0)</f>
        <v>Silver Engineering Company</v>
      </c>
      <c r="AJ214" s="8">
        <f>VLOOKUP(A214,'[3]Final summary'!$E:$AH,29,0)</f>
        <v>3000</v>
      </c>
      <c r="AK214" s="8"/>
    </row>
    <row r="215" spans="1:37" s="11" customFormat="1" ht="28.5" customHeight="1" x14ac:dyDescent="0.2">
      <c r="A215" s="8" t="s">
        <v>1763</v>
      </c>
      <c r="B215" s="8">
        <v>214</v>
      </c>
      <c r="C215" s="8" t="str">
        <f>VLOOKUP(A215,'[1]Master File'!$A:$D,4,0)</f>
        <v>La Carte Retailers Pvt Ltd</v>
      </c>
      <c r="D215" s="8" t="s">
        <v>1447</v>
      </c>
      <c r="E215" s="8" t="s">
        <v>1764</v>
      </c>
      <c r="F215" s="8" t="s">
        <v>64</v>
      </c>
      <c r="G215" s="8" t="str">
        <f>VLOOKUP(A215,'[1]Master File'!$A:$E,5,0)</f>
        <v>1, MONA PARK SOCIETY</v>
      </c>
      <c r="H215" s="8" t="str">
        <f>VLOOKUP(A215,'[1]Master File'!$A:$F,6,0)</f>
        <v>VASTRAPUR RAILWAY STATION ROAD</v>
      </c>
      <c r="I215" s="8" t="str">
        <f>VLOOKUP(A215,'[1]Master File'!$A:$G,7,0)</f>
        <v>JIVRAJ PARK,</v>
      </c>
      <c r="J215" s="8" t="str">
        <f>VLOOKUP(A215,'[1]Master File'!$A:$H,8,0)</f>
        <v>AHMEDABAD</v>
      </c>
      <c r="K215" s="8">
        <f>VLOOKUP(A215,'[1]Master File'!$A:$I,9,0)</f>
        <v>380051</v>
      </c>
      <c r="L215" s="8" t="s">
        <v>42</v>
      </c>
      <c r="M215" s="8">
        <f>VLOOKUP(A215,'[1]Master File'!$A:$M,13,0)</f>
        <v>9909920700</v>
      </c>
      <c r="N215" s="8">
        <f t="shared" si="9"/>
        <v>9909920700</v>
      </c>
      <c r="O215" s="8" t="str">
        <f>VLOOKUP(A215,'[1]Master File'!$A:$L,12,0)</f>
        <v>lacarte09@gmail.com</v>
      </c>
      <c r="P215" s="8"/>
      <c r="Q215" s="8" t="str">
        <f>VLOOKUP(A215,'[1]Master File'!$A:$J,10,0)</f>
        <v>24AACCL6168P1ZZ</v>
      </c>
      <c r="R215" s="8" t="str">
        <f>VLOOKUP(A215,'[1]Master File'!$A:$K,11,0)</f>
        <v>AACCL6168P</v>
      </c>
      <c r="S215" s="8" t="s">
        <v>1765</v>
      </c>
      <c r="T215" s="8" t="s">
        <v>1766</v>
      </c>
      <c r="U215" s="8" t="str">
        <f>VLOOKUP(A215,'[1]Master File'!$A:$P,16,0)</f>
        <v>B</v>
      </c>
      <c r="V215" s="8" t="str">
        <f>VLOOKUP(A215,'[1]Master File'!$A:$N,14,0)</f>
        <v>SRT-PG-A-214</v>
      </c>
      <c r="W215" s="9" t="s">
        <v>1767</v>
      </c>
      <c r="X215" s="8">
        <v>9275</v>
      </c>
      <c r="Y215" s="8" t="s">
        <v>48</v>
      </c>
      <c r="Z215" s="12" t="s">
        <v>95</v>
      </c>
      <c r="AA215" s="8"/>
      <c r="AB215" s="8" t="s">
        <v>49</v>
      </c>
      <c r="AC215" s="8" t="s">
        <v>50</v>
      </c>
      <c r="AD215" s="8" t="s">
        <v>157</v>
      </c>
      <c r="AE215" s="8" t="s">
        <v>158</v>
      </c>
      <c r="AF215" s="8"/>
      <c r="AG215" s="11" t="str">
        <f t="shared" si="8"/>
        <v>1, MONA PARK SOCIETYVASTRAPUR RAILWAY STATION ROADJIVRAJ PARK,AHMEDABAD</v>
      </c>
      <c r="AI215" s="11" t="str">
        <f>VLOOKUP(A215,[2]Sheet1!$D:$F,3,0)</f>
        <v>LA CARTE RETAILERS PVT LTD</v>
      </c>
      <c r="AJ215" s="8">
        <f>VLOOKUP(A215,'[3]Final summary'!$E:$AH,29,0)</f>
        <v>1000</v>
      </c>
      <c r="AK215" s="8"/>
    </row>
    <row r="216" spans="1:37" s="11" customFormat="1" ht="28.5" customHeight="1" x14ac:dyDescent="0.2">
      <c r="A216" s="8" t="s">
        <v>1768</v>
      </c>
      <c r="B216" s="7">
        <v>215</v>
      </c>
      <c r="C216" s="8" t="str">
        <f>VLOOKUP(A216,'[1]Master File'!$A:$D,4,0)</f>
        <v>Shivam Photovoltaics Pvt Ltd</v>
      </c>
      <c r="D216" s="8" t="s">
        <v>1447</v>
      </c>
      <c r="E216" s="8" t="s">
        <v>1769</v>
      </c>
      <c r="F216" s="8" t="s">
        <v>64</v>
      </c>
      <c r="G216" s="8" t="str">
        <f>VLOOKUP(A216,'[1]Master File'!$A:$E,5,0)</f>
        <v xml:space="preserve">101 New Ahmedabad Industrial Estate </v>
      </c>
      <c r="H216" s="8" t="str">
        <f>VLOOKUP(A216,'[1]Master File'!$A:$F,6,0)</f>
        <v xml:space="preserve">Nr.Zydus Reaserch Center,Village Moriya </v>
      </c>
      <c r="I216" s="8" t="str">
        <f>VLOOKUP(A216,'[1]Master File'!$A:$G,7,0)</f>
        <v xml:space="preserve"> Ahmedabad-382213</v>
      </c>
      <c r="J216" s="8" t="str">
        <f>VLOOKUP(A216,'[1]Master File'!$A:$H,8,0)</f>
        <v>AHMEDABAD</v>
      </c>
      <c r="K216" s="8">
        <f>VLOOKUP(A216,'[1]Master File'!$A:$I,9,0)</f>
        <v>382213</v>
      </c>
      <c r="L216" s="8" t="s">
        <v>42</v>
      </c>
      <c r="M216" s="8" t="str">
        <f>VLOOKUP(A216,'[1]Master File'!$A:$M,13,0)</f>
        <v>9925123829, 9426023829</v>
      </c>
      <c r="N216" s="8" t="str">
        <f t="shared" si="9"/>
        <v>9925123829, 9426023829</v>
      </c>
      <c r="O216" s="8" t="str">
        <f>VLOOKUP(A216,'[1]Master File'!$A:$L,12,0)</f>
        <v>tenders@spvpl.com</v>
      </c>
      <c r="P216" s="8"/>
      <c r="Q216" s="8" t="str">
        <f>VLOOKUP(A216,'[1]Master File'!$A:$J,10,0)</f>
        <v>24AASCS0849L1ZS</v>
      </c>
      <c r="R216" s="8" t="str">
        <f>VLOOKUP(A216,'[1]Master File'!$A:$K,11,0)</f>
        <v>AASCS0849L</v>
      </c>
      <c r="S216" s="8" t="s">
        <v>1770</v>
      </c>
      <c r="T216" s="8" t="s">
        <v>775</v>
      </c>
      <c r="U216" s="8" t="str">
        <f>VLOOKUP(A216,'[1]Master File'!$A:$P,16,0)</f>
        <v>B</v>
      </c>
      <c r="V216" s="8" t="str">
        <f>VLOOKUP(A216,'[1]Master File'!$A:$N,14,0)</f>
        <v>SRT-PG-B-395</v>
      </c>
      <c r="W216" s="9" t="s">
        <v>1771</v>
      </c>
      <c r="X216" s="8">
        <v>9387</v>
      </c>
      <c r="Y216" s="8" t="s">
        <v>48</v>
      </c>
      <c r="Z216" s="12" t="s">
        <v>95</v>
      </c>
      <c r="AA216" s="8"/>
      <c r="AB216" s="8" t="s">
        <v>70</v>
      </c>
      <c r="AC216" s="8">
        <v>56401</v>
      </c>
      <c r="AD216" s="8" t="s">
        <v>1447</v>
      </c>
      <c r="AE216" s="8" t="s">
        <v>158</v>
      </c>
      <c r="AF216" s="8"/>
      <c r="AG216" s="11" t="str">
        <f t="shared" si="8"/>
        <v>101 New Ahmedabad Industrial Estate Nr.Zydus Reaserch Center,Village Moriya  Ahmedabad-382213AHMEDABAD</v>
      </c>
      <c r="AI216" s="11" t="str">
        <f>VLOOKUP(A216,[2]Sheet1!$D:$F,3,0)</f>
        <v>Shivam Photovoltaics Pvt Ltd</v>
      </c>
      <c r="AJ216" s="8">
        <f>VLOOKUP(A216,'[3]Final summary'!$E:$AH,29,0)</f>
        <v>500</v>
      </c>
      <c r="AK216" s="8"/>
    </row>
    <row r="217" spans="1:37" s="11" customFormat="1" ht="28.5" customHeight="1" x14ac:dyDescent="0.2">
      <c r="A217" s="8" t="s">
        <v>1772</v>
      </c>
      <c r="B217" s="8">
        <v>216</v>
      </c>
      <c r="C217" s="8" t="str">
        <f>VLOOKUP(A217,'[1]Master File'!$A:$D,4,0)</f>
        <v>TECHNOCELL INDUSTRIAL SERVICES</v>
      </c>
      <c r="D217" s="8" t="s">
        <v>1447</v>
      </c>
      <c r="E217" s="8" t="s">
        <v>1773</v>
      </c>
      <c r="F217" s="8" t="s">
        <v>1774</v>
      </c>
      <c r="G217" s="8" t="str">
        <f>VLOOKUP(A217,'[1]Master File'!$A:$E,5,0)</f>
        <v>B/16 SHYAM RESIDENCY</v>
      </c>
      <c r="H217" s="8" t="str">
        <f>VLOOKUP(A217,'[1]Master File'!$A:$F,6,0)</f>
        <v xml:space="preserve">TP-13 CHHANI JAKATNAKA </v>
      </c>
      <c r="I217" s="8" t="str">
        <f>VLOOKUP(A217,'[1]Master File'!$A:$G,7,0)</f>
        <v>VADODARA-390024</v>
      </c>
      <c r="J217" s="8" t="str">
        <f>VLOOKUP(A217,'[1]Master File'!$A:$H,8,0)</f>
        <v>VADODARA</v>
      </c>
      <c r="K217" s="8">
        <f>VLOOKUP(A217,'[1]Master File'!$A:$I,9,0)</f>
        <v>390024</v>
      </c>
      <c r="L217" s="8" t="s">
        <v>42</v>
      </c>
      <c r="M217" s="8" t="str">
        <f>VLOOKUP(A217,'[1]Master File'!$A:$M,13,0)</f>
        <v>6351771893, 9979348446</v>
      </c>
      <c r="N217" s="8" t="str">
        <f t="shared" si="9"/>
        <v>6351771893, 9979348446</v>
      </c>
      <c r="O217" s="8" t="str">
        <f>VLOOKUP(A217,'[1]Master File'!$A:$L,12,0)</f>
        <v>technocellindustrialservices@gmail.com</v>
      </c>
      <c r="P217" s="8"/>
      <c r="Q217" s="8" t="str">
        <f>VLOOKUP(A217,'[1]Master File'!$A:$J,10,0)</f>
        <v>24ABCHS8045J1ZW</v>
      </c>
      <c r="R217" s="8" t="str">
        <f>VLOOKUP(A217,'[1]Master File'!$A:$K,11,0)</f>
        <v>ABCHS8045J</v>
      </c>
      <c r="S217" s="8" t="s">
        <v>1775</v>
      </c>
      <c r="T217" s="8" t="s">
        <v>1776</v>
      </c>
      <c r="U217" s="8" t="str">
        <f>VLOOKUP(A217,'[1]Master File'!$A:$P,16,0)</f>
        <v>B</v>
      </c>
      <c r="V217" s="8" t="str">
        <f>VLOOKUP(A217,'[1]Master File'!$A:$N,14,0)</f>
        <v>SRT-PG-B-317</v>
      </c>
      <c r="W217" s="9" t="s">
        <v>1777</v>
      </c>
      <c r="X217" s="8">
        <v>9457</v>
      </c>
      <c r="Y217" s="8" t="s">
        <v>48</v>
      </c>
      <c r="Z217" s="12" t="s">
        <v>95</v>
      </c>
      <c r="AA217" s="8"/>
      <c r="AB217" s="8" t="s">
        <v>49</v>
      </c>
      <c r="AC217" s="8" t="s">
        <v>778</v>
      </c>
      <c r="AD217" s="8" t="s">
        <v>1466</v>
      </c>
      <c r="AE217" s="8" t="s">
        <v>158</v>
      </c>
      <c r="AF217" s="8"/>
      <c r="AG217" s="11" t="str">
        <f t="shared" si="8"/>
        <v>B/16 SHYAM RESIDENCYTP-13 CHHANI JAKATNAKA VADODARA-390024VADODARA</v>
      </c>
      <c r="AI217" s="11" t="str">
        <f>VLOOKUP(A217,[2]Sheet1!$D:$F,3,0)</f>
        <v>Technocell Industrial Services</v>
      </c>
      <c r="AJ217" s="8">
        <f>VLOOKUP(A217,'[3]Final summary'!$E:$AH,29,0)</f>
        <v>600</v>
      </c>
      <c r="AK217" s="8"/>
    </row>
    <row r="218" spans="1:37" s="11" customFormat="1" ht="28.5" customHeight="1" x14ac:dyDescent="0.2">
      <c r="A218" s="8" t="s">
        <v>1778</v>
      </c>
      <c r="B218" s="7">
        <v>217</v>
      </c>
      <c r="C218" s="8" t="str">
        <f>VLOOKUP(A218,'[1]Master File'!$A:$D,4,0)</f>
        <v>GREENNETIC RENEWABLE PRIVATE LIMITED</v>
      </c>
      <c r="D218" s="8" t="s">
        <v>1447</v>
      </c>
      <c r="E218" s="8" t="s">
        <v>1779</v>
      </c>
      <c r="F218" s="8" t="s">
        <v>73</v>
      </c>
      <c r="G218" s="8" t="str">
        <f>VLOOKUP(A218,'[1]Master File'!$A:$E,5,0)</f>
        <v xml:space="preserve">B/3, Vraj Vihar-2, Nr. Star Bazaar, </v>
      </c>
      <c r="H218" s="8" t="str">
        <f>VLOOKUP(A218,'[1]Master File'!$A:$F,6,0)</f>
        <v>Opp. Palatial Bunglow, Satellite</v>
      </c>
      <c r="I218" s="8" t="str">
        <f>VLOOKUP(A218,'[1]Master File'!$A:$G,7,0)</f>
        <v>Ahmedabad</v>
      </c>
      <c r="J218" s="8" t="str">
        <f>VLOOKUP(A218,'[1]Master File'!$A:$H,8,0)</f>
        <v>AHMEDABAD</v>
      </c>
      <c r="K218" s="8">
        <f>VLOOKUP(A218,'[1]Master File'!$A:$I,9,0)</f>
        <v>380015</v>
      </c>
      <c r="L218" s="8" t="s">
        <v>42</v>
      </c>
      <c r="M218" s="8">
        <v>9998479358</v>
      </c>
      <c r="N218" s="8">
        <f t="shared" si="9"/>
        <v>9998479358</v>
      </c>
      <c r="O218" s="8" t="str">
        <f>VLOOKUP(A218,'[1]Master File'!$A:$L,12,0)</f>
        <v>sales.greenneticrenewable@gmail.com</v>
      </c>
      <c r="P218" s="8"/>
      <c r="Q218" s="8" t="str">
        <f>VLOOKUP(A218,'[1]Master File'!$A:$J,10,0)</f>
        <v>24AAHCG9338B1ZQ</v>
      </c>
      <c r="R218" s="8" t="str">
        <f>VLOOKUP(A218,'[1]Master File'!$A:$K,11,0)</f>
        <v>AAHCG9338B</v>
      </c>
      <c r="S218" s="8" t="s">
        <v>1780</v>
      </c>
      <c r="T218" s="8" t="s">
        <v>1781</v>
      </c>
      <c r="U218" s="8" t="str">
        <f>VLOOKUP(A218,'[1]Master File'!$A:$P,16,0)</f>
        <v>B</v>
      </c>
      <c r="V218" s="8">
        <f>VLOOKUP(A218,'[1]Master File'!$A:$N,14,0)</f>
        <v>0</v>
      </c>
      <c r="W218" s="9" t="s">
        <v>1782</v>
      </c>
      <c r="X218" s="8">
        <v>9317</v>
      </c>
      <c r="Y218" s="8" t="s">
        <v>48</v>
      </c>
      <c r="Z218" s="8">
        <v>56433</v>
      </c>
      <c r="AA218" s="8" t="s">
        <v>1447</v>
      </c>
      <c r="AB218" s="8" t="s">
        <v>49</v>
      </c>
      <c r="AC218" s="8" t="s">
        <v>333</v>
      </c>
      <c r="AD218" s="8" t="s">
        <v>1762</v>
      </c>
      <c r="AE218" s="8" t="s">
        <v>158</v>
      </c>
      <c r="AF218" s="8"/>
      <c r="AG218" s="11" t="str">
        <f t="shared" si="8"/>
        <v>B/3, Vraj Vihar-2, Nr. Star Bazaar, Opp. Palatial Bunglow, SatelliteAhmedabadAHMEDABAD</v>
      </c>
      <c r="AI218" s="11" t="str">
        <f>VLOOKUP(A218,[2]Sheet1!$D:$F,3,0)</f>
        <v>Greennetic Renewable Private Limited</v>
      </c>
      <c r="AJ218" s="8">
        <f>VLOOKUP(A218,'[3]Final summary'!$E:$AH,29,0)</f>
        <v>500</v>
      </c>
      <c r="AK218" s="8"/>
    </row>
    <row r="219" spans="1:37" s="11" customFormat="1" ht="28.5" customHeight="1" x14ac:dyDescent="0.2">
      <c r="A219" s="8" t="s">
        <v>1783</v>
      </c>
      <c r="B219" s="8">
        <v>218</v>
      </c>
      <c r="C219" s="8" t="str">
        <f>VLOOKUP(A219,'[1]Master File'!$A:$D,4,0)</f>
        <v>Pavi Enterprise</v>
      </c>
      <c r="D219" s="8" t="s">
        <v>1447</v>
      </c>
      <c r="E219" s="8" t="s">
        <v>1784</v>
      </c>
      <c r="F219" s="8" t="s">
        <v>73</v>
      </c>
      <c r="G219" s="8" t="str">
        <f>VLOOKUP(A219,'[1]Master File'!$A:$E,5,0)</f>
        <v>105 Patel Faliyu At Po Parab</v>
      </c>
      <c r="H219" s="8" t="str">
        <f>VLOOKUP(A219,'[1]Master File'!$A:$F,6,0)</f>
        <v xml:space="preserve"> Taluka - Kamrej</v>
      </c>
      <c r="I219" s="8" t="str">
        <f>VLOOKUP(A219,'[1]Master File'!$A:$G,7,0)</f>
        <v xml:space="preserve"> Dist - Surat Pin - 394325</v>
      </c>
      <c r="J219" s="8" t="str">
        <f>VLOOKUP(A219,'[1]Master File'!$A:$H,8,0)</f>
        <v>SURAT</v>
      </c>
      <c r="K219" s="8">
        <f>VLOOKUP(A219,'[1]Master File'!$A:$I,9,0)</f>
        <v>394325</v>
      </c>
      <c r="L219" s="8" t="s">
        <v>42</v>
      </c>
      <c r="M219" s="8" t="str">
        <f>VLOOKUP(A219,'[1]Master File'!$A:$M,13,0)</f>
        <v>94278 84635</v>
      </c>
      <c r="N219" s="8" t="str">
        <f t="shared" si="9"/>
        <v>94278 84635</v>
      </c>
      <c r="O219" s="8" t="str">
        <f>VLOOKUP(A219,'[1]Master File'!$A:$L,12,0)</f>
        <v>pavienterprise5682@gmail.com</v>
      </c>
      <c r="P219" s="14" t="s">
        <v>1785</v>
      </c>
      <c r="Q219" s="8" t="str">
        <f>VLOOKUP(A219,'[1]Master File'!$A:$J,10,0)</f>
        <v>24AAPFP8243F1Z1</v>
      </c>
      <c r="R219" s="8" t="str">
        <f>VLOOKUP(A219,'[1]Master File'!$A:$K,11,0)</f>
        <v>AAPFP8243F</v>
      </c>
      <c r="S219" s="8" t="s">
        <v>1786</v>
      </c>
      <c r="T219" s="8" t="s">
        <v>1524</v>
      </c>
      <c r="U219" s="8" t="str">
        <f>VLOOKUP(A219,'[1]Master File'!$A:$P,16,0)</f>
        <v>B</v>
      </c>
      <c r="V219" s="8" t="str">
        <f>VLOOKUP(A219,'[1]Master File'!$A:$N,14,0)</f>
        <v>SRT-PG-B-141</v>
      </c>
      <c r="W219" s="9" t="s">
        <v>1787</v>
      </c>
      <c r="X219" s="8">
        <v>9323</v>
      </c>
      <c r="Y219" s="8" t="s">
        <v>48</v>
      </c>
      <c r="Z219" s="12" t="s">
        <v>95</v>
      </c>
      <c r="AA219" s="8"/>
      <c r="AB219" s="8" t="s">
        <v>49</v>
      </c>
      <c r="AC219" s="8" t="s">
        <v>494</v>
      </c>
      <c r="AD219" s="8" t="s">
        <v>517</v>
      </c>
      <c r="AE219" s="8" t="s">
        <v>158</v>
      </c>
      <c r="AF219" s="8"/>
      <c r="AG219" s="11" t="str">
        <f t="shared" si="8"/>
        <v>105 Patel Faliyu At Po Parab Taluka - Kamrej Dist - Surat Pin - 394325SURAT</v>
      </c>
      <c r="AI219" s="11" t="str">
        <f>VLOOKUP(A219,[2]Sheet1!$D:$F,3,0)</f>
        <v>Pavi Enterprise</v>
      </c>
      <c r="AJ219" s="8">
        <f>VLOOKUP(A219,'[3]Final summary'!$E:$AH,29,0)</f>
        <v>333</v>
      </c>
      <c r="AK219" s="8"/>
    </row>
    <row r="220" spans="1:37" s="11" customFormat="1" ht="28.5" customHeight="1" x14ac:dyDescent="0.2">
      <c r="A220" s="8" t="s">
        <v>1788</v>
      </c>
      <c r="B220" s="7">
        <v>219</v>
      </c>
      <c r="C220" s="8" t="str">
        <f>VLOOKUP(A220,'[1]Master File'!$A:$D,4,0)</f>
        <v>MECHATRONIK TECHNOLOGIES PVT LTD</v>
      </c>
      <c r="D220" s="8" t="s">
        <v>1447</v>
      </c>
      <c r="E220" s="8" t="s">
        <v>1789</v>
      </c>
      <c r="F220" s="8" t="s">
        <v>220</v>
      </c>
      <c r="G220" s="8" t="str">
        <f>VLOOKUP(A220,'[1]Master File'!$A:$E,5,0)</f>
        <v>204 Aatish annexe Nr. Samarpan flats</v>
      </c>
      <c r="H220" s="8" t="str">
        <f>VLOOKUP(A220,'[1]Master File'!$A:$F,6,0)</f>
        <v xml:space="preserve"> Gulbai Tekra</v>
      </c>
      <c r="I220" s="8" t="str">
        <f>VLOOKUP(A220,'[1]Master File'!$A:$G,7,0)</f>
        <v xml:space="preserve"> Ahmedabad.</v>
      </c>
      <c r="J220" s="8" t="str">
        <f>VLOOKUP(A220,'[1]Master File'!$A:$H,8,0)</f>
        <v>AHMEDABAD</v>
      </c>
      <c r="K220" s="8">
        <f>VLOOKUP(A220,'[1]Master File'!$A:$I,9,0)</f>
        <v>380009</v>
      </c>
      <c r="L220" s="8" t="s">
        <v>42</v>
      </c>
      <c r="M220" s="8" t="str">
        <f>VLOOKUP(A220,'[1]Master File'!$A:$M,13,0)</f>
        <v>90330 29394, 8200994691</v>
      </c>
      <c r="N220" s="8" t="str">
        <f t="shared" si="9"/>
        <v>90330 29394, 8200994691</v>
      </c>
      <c r="O220" s="8" t="str">
        <f>VLOOKUP(A220,'[1]Master File'!$A:$L,12,0)</f>
        <v>niket@mechatroniksolar.com</v>
      </c>
      <c r="P220" s="8"/>
      <c r="Q220" s="8" t="str">
        <f>VLOOKUP(A220,'[1]Master File'!$A:$J,10,0)</f>
        <v>24AAJCM2863M2Z2</v>
      </c>
      <c r="R220" s="8" t="str">
        <f>VLOOKUP(A220,'[1]Master File'!$A:$K,11,0)</f>
        <v>AAJCM2863M</v>
      </c>
      <c r="S220" s="8" t="s">
        <v>1790</v>
      </c>
      <c r="T220" s="8" t="s">
        <v>1524</v>
      </c>
      <c r="U220" s="8" t="str">
        <f>VLOOKUP(A220,'[1]Master File'!$A:$P,16,0)</f>
        <v>A</v>
      </c>
      <c r="V220" s="8" t="str">
        <f>VLOOKUP(A220,'[1]Master File'!$A:$N,14,0)</f>
        <v>SRT-PG-A-170</v>
      </c>
      <c r="W220" s="9" t="s">
        <v>1791</v>
      </c>
      <c r="X220" s="8">
        <v>9048</v>
      </c>
      <c r="Y220" s="8" t="s">
        <v>48</v>
      </c>
      <c r="Z220" s="12" t="s">
        <v>95</v>
      </c>
      <c r="AA220" s="8"/>
      <c r="AB220" s="8" t="s">
        <v>49</v>
      </c>
      <c r="AC220" s="8" t="s">
        <v>721</v>
      </c>
      <c r="AD220" s="8" t="s">
        <v>574</v>
      </c>
      <c r="AE220" s="8" t="s">
        <v>149</v>
      </c>
      <c r="AF220" s="8"/>
      <c r="AG220" s="11" t="str">
        <f t="shared" si="8"/>
        <v>204 Aatish annexe Nr. Samarpan flats Gulbai Tekra Ahmedabad.AHMEDABAD</v>
      </c>
      <c r="AI220" s="11" t="str">
        <f>VLOOKUP(A220,[2]Sheet1!$D:$F,3,0)</f>
        <v>Mechatronik Technologies Pvt Ltd</v>
      </c>
      <c r="AJ220" s="8">
        <f>VLOOKUP(A220,'[3]Final summary'!$E:$AH,29,0)</f>
        <v>3500</v>
      </c>
      <c r="AK220" s="8"/>
    </row>
    <row r="221" spans="1:37" s="11" customFormat="1" ht="28.5" customHeight="1" x14ac:dyDescent="0.2">
      <c r="A221" s="8" t="s">
        <v>1792</v>
      </c>
      <c r="B221" s="8">
        <v>220</v>
      </c>
      <c r="C221" s="8" t="str">
        <f>VLOOKUP(A221,'[1]Master File'!$A:$D,4,0)</f>
        <v>HITECH SOLAR</v>
      </c>
      <c r="D221" s="8" t="s">
        <v>1447</v>
      </c>
      <c r="E221" s="8" t="s">
        <v>1793</v>
      </c>
      <c r="F221" s="8" t="s">
        <v>90</v>
      </c>
      <c r="G221" s="8" t="str">
        <f>VLOOKUP(A221,'[1]Master File'!$A:$E,5,0)</f>
        <v xml:space="preserve">73 MADHUVAN SOC </v>
      </c>
      <c r="H221" s="8" t="str">
        <f>VLOOKUP(A221,'[1]Master File'!$A:$F,6,0)</f>
        <v>NEAR AMBICA KRUPA SOCIETY RANIP</v>
      </c>
      <c r="I221" s="8" t="str">
        <f>VLOOKUP(A221,'[1]Master File'!$A:$G,7,0)</f>
        <v>AHMEDABAD 382480</v>
      </c>
      <c r="J221" s="8" t="str">
        <f>VLOOKUP(A221,'[1]Master File'!$A:$H,8,0)</f>
        <v>AHMEDABAD</v>
      </c>
      <c r="K221" s="8">
        <f>VLOOKUP(A221,'[1]Master File'!$A:$I,9,0)</f>
        <v>382480</v>
      </c>
      <c r="L221" s="8" t="s">
        <v>42</v>
      </c>
      <c r="M221" s="8">
        <v>7600059073</v>
      </c>
      <c r="N221" s="8">
        <f t="shared" si="9"/>
        <v>7600059073</v>
      </c>
      <c r="O221" s="8" t="str">
        <f>VLOOKUP(A221,'[1]Master File'!$A:$L,12,0)</f>
        <v>jayesh@hitechsolar.in</v>
      </c>
      <c r="P221" s="14" t="s">
        <v>1794</v>
      </c>
      <c r="Q221" s="8" t="str">
        <f>VLOOKUP(A221,'[1]Master File'!$A:$J,10,0)</f>
        <v>24BBRPP8407M1ZY</v>
      </c>
      <c r="R221" s="8" t="str">
        <f>VLOOKUP(A221,'[1]Master File'!$A:$K,11,0)</f>
        <v>BBRPP8407M</v>
      </c>
      <c r="S221" s="8" t="s">
        <v>1795</v>
      </c>
      <c r="T221" s="8" t="s">
        <v>1711</v>
      </c>
      <c r="U221" s="8" t="str">
        <f>VLOOKUP(A221,'[1]Master File'!$A:$P,16,0)</f>
        <v>B</v>
      </c>
      <c r="V221" s="8" t="str">
        <f>VLOOKUP(A221,'[1]Master File'!$A:$N,14,0)</f>
        <v>SRT-PG-B-120</v>
      </c>
      <c r="W221" s="9" t="s">
        <v>1796</v>
      </c>
      <c r="X221" s="8">
        <v>9257</v>
      </c>
      <c r="Y221" s="8" t="s">
        <v>48</v>
      </c>
      <c r="Z221" s="12" t="s">
        <v>95</v>
      </c>
      <c r="AA221" s="8"/>
      <c r="AB221" s="8" t="s">
        <v>49</v>
      </c>
      <c r="AC221" s="8" t="s">
        <v>60</v>
      </c>
      <c r="AD221" s="8" t="s">
        <v>157</v>
      </c>
      <c r="AE221" s="8" t="s">
        <v>158</v>
      </c>
      <c r="AF221" s="8"/>
      <c r="AG221" s="11" t="str">
        <f t="shared" si="8"/>
        <v>73 MADHUVAN SOC NEAR AMBICA KRUPA SOCIETY RANIPAHMEDABAD 382480AHMEDABAD</v>
      </c>
      <c r="AI221" s="11" t="str">
        <f>VLOOKUP(A221,[2]Sheet1!$D:$F,3,0)</f>
        <v>Hitech Solar</v>
      </c>
      <c r="AJ221" s="8">
        <f>VLOOKUP(A221,'[3]Final summary'!$E:$AH,29,0)</f>
        <v>750</v>
      </c>
      <c r="AK221" s="8"/>
    </row>
    <row r="222" spans="1:37" s="11" customFormat="1" ht="28.5" customHeight="1" x14ac:dyDescent="0.2">
      <c r="A222" s="8" t="s">
        <v>1797</v>
      </c>
      <c r="B222" s="7">
        <v>221</v>
      </c>
      <c r="C222" s="8" t="str">
        <f>VLOOKUP(A222,'[1]Master File'!$A:$D,4,0)</f>
        <v>SUNCELL SOLAR LLP</v>
      </c>
      <c r="D222" s="8" t="s">
        <v>1447</v>
      </c>
      <c r="E222" s="8" t="s">
        <v>1798</v>
      </c>
      <c r="F222" s="8" t="s">
        <v>64</v>
      </c>
      <c r="G222" s="8" t="str">
        <f>VLOOKUP(A222,'[1]Master File'!$A:$E,5,0)</f>
        <v>1928 B2 SHUBHAMPARK</v>
      </c>
      <c r="H222" s="8" t="str">
        <f>VLOOKUP(A222,'[1]Master File'!$A:$F,6,0)</f>
        <v xml:space="preserve"> OPP GURUKUL SARDARNAGAR </v>
      </c>
      <c r="I222" s="8" t="str">
        <f>VLOOKUP(A222,'[1]Master File'!$A:$G,7,0)</f>
        <v>BHAVNAGAR</v>
      </c>
      <c r="J222" s="8" t="str">
        <f>VLOOKUP(A222,'[1]Master File'!$A:$H,8,0)</f>
        <v>BHAVNAGAR</v>
      </c>
      <c r="K222" s="8">
        <f>VLOOKUP(A222,'[1]Master File'!$A:$I,9,0)</f>
        <v>364001</v>
      </c>
      <c r="L222" s="8" t="s">
        <v>42</v>
      </c>
      <c r="M222" s="8" t="str">
        <f>VLOOKUP(A222,'[1]Master File'!$A:$M,13,0)</f>
        <v>9408004767, 9558554595</v>
      </c>
      <c r="N222" s="8" t="str">
        <f t="shared" si="9"/>
        <v>9408004767, 9558554595</v>
      </c>
      <c r="O222" s="8" t="str">
        <f>VLOOKUP(A222,'[1]Master File'!$A:$L,12,0)</f>
        <v>suncellsolarenergy@gmail.com</v>
      </c>
      <c r="P222" s="8"/>
      <c r="Q222" s="8" t="str">
        <f>VLOOKUP(A222,'[1]Master File'!$A:$J,10,0)</f>
        <v>24ADMFS0078H1ZY</v>
      </c>
      <c r="R222" s="8" t="str">
        <f>VLOOKUP(A222,'[1]Master File'!$A:$K,11,0)</f>
        <v>ADMFS0078H</v>
      </c>
      <c r="S222" s="8" t="s">
        <v>1799</v>
      </c>
      <c r="T222" s="8" t="s">
        <v>1800</v>
      </c>
      <c r="U222" s="8" t="str">
        <f>VLOOKUP(A222,'[1]Master File'!$A:$P,16,0)</f>
        <v>B</v>
      </c>
      <c r="V222" s="8" t="str">
        <f>VLOOKUP(A222,'[1]Master File'!$A:$N,14,0)</f>
        <v>SRT-PG-B-342</v>
      </c>
      <c r="W222" s="9" t="s">
        <v>1801</v>
      </c>
      <c r="X222" s="8">
        <v>9434</v>
      </c>
      <c r="Y222" s="8" t="s">
        <v>48</v>
      </c>
      <c r="Z222" s="12" t="s">
        <v>95</v>
      </c>
      <c r="AA222" s="8"/>
      <c r="AB222" s="8" t="s">
        <v>49</v>
      </c>
      <c r="AC222" s="8" t="s">
        <v>50</v>
      </c>
      <c r="AD222" s="8" t="s">
        <v>1466</v>
      </c>
      <c r="AE222" s="8" t="s">
        <v>158</v>
      </c>
      <c r="AF222" s="8"/>
      <c r="AG222" s="11" t="str">
        <f t="shared" si="8"/>
        <v>1928 B2 SHUBHAMPARK OPP GURUKUL SARDARNAGAR BHAVNAGARBHAVNAGAR</v>
      </c>
      <c r="AI222" s="11" t="str">
        <f>VLOOKUP(A222,[2]Sheet1!$D:$F,3,0)</f>
        <v>Suncell Solar Llp</v>
      </c>
      <c r="AJ222" s="8">
        <f>VLOOKUP(A222,'[3]Final summary'!$E:$AH,29,0)</f>
        <v>1000</v>
      </c>
      <c r="AK222" s="8"/>
    </row>
    <row r="223" spans="1:37" s="11" customFormat="1" ht="28.5" customHeight="1" x14ac:dyDescent="0.2">
      <c r="A223" s="8" t="s">
        <v>1802</v>
      </c>
      <c r="B223" s="8">
        <v>222</v>
      </c>
      <c r="C223" s="8" t="str">
        <f>VLOOKUP(A223,'[1]Master File'!$A:$D,4,0)</f>
        <v>BHANU SOLAR ROOFTOP</v>
      </c>
      <c r="D223" s="8" t="s">
        <v>1447</v>
      </c>
      <c r="E223" s="8" t="s">
        <v>1803</v>
      </c>
      <c r="F223" s="8" t="s">
        <v>90</v>
      </c>
      <c r="G223" s="8" t="str">
        <f>VLOOKUP(A223,'[1]Master File'!$A:$E,5,0)</f>
        <v>127,Kesarnagar-1,Adipur</v>
      </c>
      <c r="H223" s="8" t="str">
        <f>VLOOKUP(A223,'[1]Master File'!$A:$F,6,0)</f>
        <v>Kutch</v>
      </c>
      <c r="I223" s="8" t="str">
        <f>VLOOKUP(A223,'[1]Master File'!$A:$G,7,0)</f>
        <v>Kutch</v>
      </c>
      <c r="J223" s="8" t="str">
        <f>VLOOKUP(A223,'[1]Master File'!$A:$H,8,0)</f>
        <v>Kutch</v>
      </c>
      <c r="K223" s="8">
        <f>VLOOKUP(A223,'[1]Master File'!$A:$I,9,0)</f>
        <v>370205</v>
      </c>
      <c r="L223" s="8" t="s">
        <v>42</v>
      </c>
      <c r="M223" s="8">
        <f>VLOOKUP(A223,'[1]Master File'!$A:$M,13,0)</f>
        <v>7600240535</v>
      </c>
      <c r="N223" s="8">
        <f t="shared" si="9"/>
        <v>7600240535</v>
      </c>
      <c r="O223" s="14" t="s">
        <v>1804</v>
      </c>
      <c r="P223" s="14"/>
      <c r="Q223" s="8" t="str">
        <f>VLOOKUP(A223,'[1]Master File'!$A:$J,10,0)</f>
        <v>24CMWPG8302D1Z3</v>
      </c>
      <c r="R223" s="8" t="str">
        <f>VLOOKUP(A223,'[1]Master File'!$A:$K,11,0)</f>
        <v>CMWPG8302D</v>
      </c>
      <c r="S223" s="8" t="s">
        <v>1805</v>
      </c>
      <c r="T223" s="8" t="s">
        <v>648</v>
      </c>
      <c r="U223" s="8" t="str">
        <f>VLOOKUP(A223,'[1]Master File'!$A:$P,16,0)</f>
        <v>B</v>
      </c>
      <c r="V223" s="8">
        <f>VLOOKUP(A223,'[1]Master File'!$A:$N,14,0)</f>
        <v>0</v>
      </c>
      <c r="W223" s="9" t="s">
        <v>1806</v>
      </c>
      <c r="X223" s="8">
        <v>9156</v>
      </c>
      <c r="Y223" s="8" t="s">
        <v>48</v>
      </c>
      <c r="Z223" s="12">
        <v>56400</v>
      </c>
      <c r="AA223" s="8" t="s">
        <v>1447</v>
      </c>
      <c r="AB223" s="8" t="s">
        <v>49</v>
      </c>
      <c r="AC223" s="8" t="s">
        <v>861</v>
      </c>
      <c r="AD223" s="8" t="s">
        <v>51</v>
      </c>
      <c r="AE223" s="8" t="s">
        <v>158</v>
      </c>
      <c r="AF223" s="8"/>
      <c r="AG223" s="11" t="str">
        <f t="shared" si="8"/>
        <v>127,Kesarnagar-1,AdipurKutchKutchKutch</v>
      </c>
      <c r="AI223" s="11" t="str">
        <f>VLOOKUP(A223,[2]Sheet1!$D:$F,3,0)</f>
        <v>Bhanu Solar Rooftop</v>
      </c>
      <c r="AJ223" s="8">
        <f>VLOOKUP(A223,'[3]Final summary'!$E:$AH,29,0)</f>
        <v>5</v>
      </c>
      <c r="AK223" s="8"/>
    </row>
    <row r="224" spans="1:37" s="11" customFormat="1" ht="28.5" customHeight="1" x14ac:dyDescent="0.2">
      <c r="A224" s="8" t="s">
        <v>1807</v>
      </c>
      <c r="B224" s="7">
        <v>223</v>
      </c>
      <c r="C224" s="8" t="str">
        <f>VLOOKUP(A224,'[1]Master File'!$A:$D,4,0)</f>
        <v>J. J. PATEL</v>
      </c>
      <c r="D224" s="8" t="s">
        <v>1447</v>
      </c>
      <c r="E224" s="8" t="s">
        <v>1808</v>
      </c>
      <c r="F224" s="8" t="s">
        <v>73</v>
      </c>
      <c r="G224" s="8" t="str">
        <f>VLOOKUP(A224,'[1]Master File'!$A:$E,5,0)</f>
        <v>Plot No.5 Shiv Society Near Natural Park</v>
      </c>
      <c r="H224" s="8" t="str">
        <f>VLOOKUP(A224,'[1]Master File'!$A:$F,6,0)</f>
        <v xml:space="preserve"> Airport Road Subhasnagar</v>
      </c>
      <c r="I224" s="8" t="str">
        <f>VLOOKUP(A224,'[1]Master File'!$A:$G,7,0)</f>
        <v xml:space="preserve"> Bhavnagar</v>
      </c>
      <c r="J224" s="8" t="str">
        <f>VLOOKUP(A224,'[1]Master File'!$A:$H,8,0)</f>
        <v>BHAVNAGAR</v>
      </c>
      <c r="K224" s="8">
        <f>VLOOKUP(A224,'[1]Master File'!$A:$I,9,0)</f>
        <v>364001</v>
      </c>
      <c r="L224" s="8" t="s">
        <v>42</v>
      </c>
      <c r="M224" s="8" t="str">
        <f>VLOOKUP(A224,'[1]Master File'!$A:$M,13,0)</f>
        <v>8347225555, 9824879359</v>
      </c>
      <c r="N224" s="8" t="str">
        <f t="shared" si="9"/>
        <v>8347225555, 9824879359</v>
      </c>
      <c r="O224" s="8" t="str">
        <f>VLOOKUP(A224,'[1]Master File'!$A:$L,12,0)</f>
        <v>jjpatel005@gmail.com</v>
      </c>
      <c r="P224" s="8"/>
      <c r="Q224" s="8" t="str">
        <f>VLOOKUP(A224,'[1]Master File'!$A:$J,10,0)</f>
        <v>24AAEFJ9470D1ZF</v>
      </c>
      <c r="R224" s="8" t="str">
        <f>VLOOKUP(A224,'[1]Master File'!$A:$K,11,0)</f>
        <v>AAEFJ9470D</v>
      </c>
      <c r="S224" s="8" t="s">
        <v>1809</v>
      </c>
      <c r="T224" s="8" t="s">
        <v>1671</v>
      </c>
      <c r="U224" s="8" t="str">
        <f>VLOOKUP(A224,'[1]Master File'!$A:$P,16,0)</f>
        <v>A</v>
      </c>
      <c r="V224" s="8" t="str">
        <f>VLOOKUP(A224,'[1]Master File'!$A:$N,14,0)</f>
        <v>SRT-PG-A-196</v>
      </c>
      <c r="W224" s="9" t="s">
        <v>1810</v>
      </c>
      <c r="X224" s="8">
        <v>9022</v>
      </c>
      <c r="Y224" s="8" t="s">
        <v>48</v>
      </c>
      <c r="Z224" s="12" t="s">
        <v>95</v>
      </c>
      <c r="AA224" s="8"/>
      <c r="AB224" s="8" t="s">
        <v>49</v>
      </c>
      <c r="AC224" s="8" t="s">
        <v>861</v>
      </c>
      <c r="AD224" s="8" t="s">
        <v>227</v>
      </c>
      <c r="AE224" s="8" t="s">
        <v>149</v>
      </c>
      <c r="AF224" s="8"/>
      <c r="AG224" s="11" t="str">
        <f t="shared" si="8"/>
        <v>Plot No.5 Shiv Society Near Natural Park Airport Road Subhasnagar BhavnagarBHAVNAGAR</v>
      </c>
      <c r="AI224" s="11" t="str">
        <f>VLOOKUP(A224,[2]Sheet1!$D:$F,3,0)</f>
        <v>J. J. Patel</v>
      </c>
      <c r="AJ224" s="8">
        <f>VLOOKUP(A224,'[3]Final summary'!$E:$AH,29,0)</f>
        <v>1000</v>
      </c>
      <c r="AK224" s="8"/>
    </row>
    <row r="225" spans="1:37" s="11" customFormat="1" ht="28.5" customHeight="1" x14ac:dyDescent="0.2">
      <c r="A225" s="8" t="s">
        <v>1811</v>
      </c>
      <c r="B225" s="8">
        <v>224</v>
      </c>
      <c r="C225" s="8" t="str">
        <f>VLOOKUP(A225,'[1]Master File'!$A:$D,4,0)</f>
        <v>SOLARSYS PHOTONIC ENERGY PRIVATE LIMITED</v>
      </c>
      <c r="D225" s="8" t="s">
        <v>1447</v>
      </c>
      <c r="E225" s="8" t="s">
        <v>1812</v>
      </c>
      <c r="F225" s="8" t="s">
        <v>64</v>
      </c>
      <c r="G225" s="8" t="str">
        <f>VLOOKUP(A225,'[1]Master File'!$A:$E,5,0)</f>
        <v>606 KALASAGAR-2 B/H PRERNATIRTH 1 BUNGLOWS</v>
      </c>
      <c r="H225" s="8" t="str">
        <f>VLOOKUP(A225,'[1]Master File'!$A:$F,6,0)</f>
        <v xml:space="preserve"> JODHPUR GAM ROAD</v>
      </c>
      <c r="I225" s="8" t="str">
        <f>VLOOKUP(A225,'[1]Master File'!$A:$G,7,0)</f>
        <v xml:space="preserve"> AHMEDABAD</v>
      </c>
      <c r="J225" s="8" t="str">
        <f>VLOOKUP(A225,'[1]Master File'!$A:$H,8,0)</f>
        <v>AHMEDABAD</v>
      </c>
      <c r="K225" s="8">
        <f>VLOOKUP(A225,'[1]Master File'!$A:$I,9,0)</f>
        <v>380015</v>
      </c>
      <c r="L225" s="8" t="s">
        <v>42</v>
      </c>
      <c r="M225" s="8" t="str">
        <f>VLOOKUP(A225,'[1]Master File'!$A:$M,13,0)</f>
        <v>6353225335, 9426556908</v>
      </c>
      <c r="N225" s="8" t="str">
        <f t="shared" si="9"/>
        <v>6353225335, 9426556908</v>
      </c>
      <c r="O225" s="8" t="str">
        <f>VLOOKUP(A225,'[1]Master File'!$A:$L,12,0)</f>
        <v>ruby@solarsys.in;INFO@SOLARSYS.IN</v>
      </c>
      <c r="P225" s="8"/>
      <c r="Q225" s="8" t="str">
        <f>VLOOKUP(A225,'[1]Master File'!$A:$J,10,0)</f>
        <v>24AATCS5064L1ZQ</v>
      </c>
      <c r="R225" s="8" t="str">
        <f>VLOOKUP(A225,'[1]Master File'!$A:$K,11,0)</f>
        <v>AATCS5064L</v>
      </c>
      <c r="S225" s="8" t="s">
        <v>1813</v>
      </c>
      <c r="T225" s="8" t="s">
        <v>1814</v>
      </c>
      <c r="U225" s="8" t="str">
        <f>VLOOKUP(A225,'[1]Master File'!$A:$P,16,0)</f>
        <v>B</v>
      </c>
      <c r="V225" s="8" t="str">
        <f>VLOOKUP(A225,'[1]Master File'!$A:$N,14,0)</f>
        <v>SRT-PG-A-385</v>
      </c>
      <c r="W225" s="9" t="s">
        <v>1815</v>
      </c>
      <c r="X225" s="8">
        <v>9420</v>
      </c>
      <c r="Y225" s="8" t="s">
        <v>48</v>
      </c>
      <c r="Z225" s="12" t="s">
        <v>95</v>
      </c>
      <c r="AA225" s="8"/>
      <c r="AB225" s="8" t="s">
        <v>70</v>
      </c>
      <c r="AC225" s="8">
        <v>56418</v>
      </c>
      <c r="AD225" s="8" t="s">
        <v>1447</v>
      </c>
      <c r="AE225" s="8" t="s">
        <v>158</v>
      </c>
      <c r="AF225" s="8"/>
      <c r="AG225" s="11" t="str">
        <f t="shared" si="8"/>
        <v>606 KALASAGAR-2 B/H PRERNATIRTH 1 BUNGLOWS JODHPUR GAM ROAD AHMEDABADAHMEDABAD</v>
      </c>
      <c r="AI225" s="11" t="str">
        <f>VLOOKUP(A225,[2]Sheet1!$D:$F,3,0)</f>
        <v>Solarsys Photonic Energy Private Limited</v>
      </c>
      <c r="AJ225" s="8">
        <f>VLOOKUP(A225,'[3]Final summary'!$E:$AH,29,0)</f>
        <v>200</v>
      </c>
      <c r="AK225" s="8"/>
    </row>
    <row r="226" spans="1:37" s="11" customFormat="1" ht="28.5" customHeight="1" x14ac:dyDescent="0.2">
      <c r="A226" s="8" t="s">
        <v>1816</v>
      </c>
      <c r="B226" s="7">
        <v>225</v>
      </c>
      <c r="C226" s="8" t="str">
        <f>VLOOKUP(A226,'[1]Master File'!$A:$D,4,0)</f>
        <v>Shreem Solarium Private Limited</v>
      </c>
      <c r="D226" s="8" t="s">
        <v>1447</v>
      </c>
      <c r="E226" s="8" t="s">
        <v>1817</v>
      </c>
      <c r="F226" s="8" t="s">
        <v>64</v>
      </c>
      <c r="G226" s="8" t="str">
        <f>VLOOKUP(A226,'[1]Master File'!$A:$E,5,0)</f>
        <v>A/76 SHRENIK PARK SOCIETY OPP AKOTA STADIUM</v>
      </c>
      <c r="H226" s="8" t="str">
        <f>VLOOKUP(A226,'[1]Master File'!$A:$F,6,0)</f>
        <v>AKOTA</v>
      </c>
      <c r="I226" s="8" t="str">
        <f>VLOOKUP(A226,'[1]Master File'!$A:$G,7,0)</f>
        <v xml:space="preserve"> VADODARA</v>
      </c>
      <c r="J226" s="8" t="str">
        <f>VLOOKUP(A226,'[1]Master File'!$A:$H,8,0)</f>
        <v>VODODARA</v>
      </c>
      <c r="K226" s="8">
        <f>VLOOKUP(A226,'[1]Master File'!$A:$I,9,0)</f>
        <v>390020</v>
      </c>
      <c r="L226" s="8" t="s">
        <v>42</v>
      </c>
      <c r="M226" s="8">
        <f>VLOOKUP(A226,'[1]Master File'!$A:$M,13,0)</f>
        <v>7016455944</v>
      </c>
      <c r="N226" s="8">
        <f t="shared" si="9"/>
        <v>7016455944</v>
      </c>
      <c r="O226" s="8" t="str">
        <f>VLOOKUP(A226,'[1]Master File'!$A:$L,12,0)</f>
        <v>shreemsolarium@gmail.com</v>
      </c>
      <c r="P226" s="8"/>
      <c r="Q226" s="8" t="str">
        <f>VLOOKUP(A226,'[1]Master File'!$A:$J,10,0)</f>
        <v>24AAYCS6370G1ZT</v>
      </c>
      <c r="R226" s="8" t="str">
        <f>VLOOKUP(A226,'[1]Master File'!$A:$K,11,0)</f>
        <v>AAYCS6370G</v>
      </c>
      <c r="S226" s="8" t="s">
        <v>1818</v>
      </c>
      <c r="T226" s="8" t="s">
        <v>128</v>
      </c>
      <c r="U226" s="8" t="str">
        <f>VLOOKUP(A226,'[1]Master File'!$A:$P,16,0)</f>
        <v>B</v>
      </c>
      <c r="V226" s="8" t="str">
        <f>VLOOKUP(A226,'[1]Master File'!$A:$N,14,0)</f>
        <v>SRT-PG-B-372</v>
      </c>
      <c r="W226" s="9" t="s">
        <v>1819</v>
      </c>
      <c r="X226" s="8">
        <v>9396</v>
      </c>
      <c r="Y226" s="8" t="s">
        <v>48</v>
      </c>
      <c r="Z226" s="12" t="s">
        <v>95</v>
      </c>
      <c r="AA226" s="8"/>
      <c r="AB226" s="8" t="s">
        <v>49</v>
      </c>
      <c r="AC226" s="8" t="s">
        <v>861</v>
      </c>
      <c r="AD226" s="8" t="s">
        <v>574</v>
      </c>
      <c r="AE226" s="8" t="s">
        <v>158</v>
      </c>
      <c r="AF226" s="8"/>
      <c r="AG226" s="11" t="str">
        <f t="shared" si="8"/>
        <v>A/76 SHRENIK PARK SOCIETY OPP AKOTA STADIUMAKOTA VADODARAVODODARA</v>
      </c>
      <c r="AI226" s="11" t="str">
        <f>VLOOKUP(A226,[2]Sheet1!$D:$F,3,0)</f>
        <v>Shreem Solarium P.L.</v>
      </c>
      <c r="AJ226" s="8">
        <f>VLOOKUP(A226,'[3]Final summary'!$E:$AH,29,0)</f>
        <v>50</v>
      </c>
      <c r="AK226" s="8"/>
    </row>
    <row r="227" spans="1:37" s="11" customFormat="1" ht="28.5" customHeight="1" x14ac:dyDescent="0.2">
      <c r="A227" s="8" t="s">
        <v>1820</v>
      </c>
      <c r="B227" s="8">
        <v>226</v>
      </c>
      <c r="C227" s="8" t="str">
        <f>VLOOKUP(A227,'[1]Master File'!$A:$D,4,0)</f>
        <v>GWE Infra Projects Private Limited</v>
      </c>
      <c r="D227" s="8" t="s">
        <v>1447</v>
      </c>
      <c r="E227" s="8" t="s">
        <v>1821</v>
      </c>
      <c r="F227" s="8" t="s">
        <v>64</v>
      </c>
      <c r="G227" s="8" t="str">
        <f>VLOOKUP(A227,'[1]Master File'!$A:$E,5,0)</f>
        <v>4th Floor 407 Nishal Shopping Center</v>
      </c>
      <c r="H227" s="8" t="str">
        <f>VLOOKUP(A227,'[1]Master File'!$A:$F,6,0)</f>
        <v xml:space="preserve"> Green City Road Pal</v>
      </c>
      <c r="I227" s="8" t="str">
        <f>VLOOKUP(A227,'[1]Master File'!$A:$G,7,0)</f>
        <v xml:space="preserve"> Surat – 394510</v>
      </c>
      <c r="J227" s="8" t="str">
        <f>VLOOKUP(A227,'[1]Master File'!$A:$H,8,0)</f>
        <v>SURAT</v>
      </c>
      <c r="K227" s="8">
        <f>VLOOKUP(A227,'[1]Master File'!$A:$I,9,0)</f>
        <v>394510</v>
      </c>
      <c r="L227" s="8" t="s">
        <v>42</v>
      </c>
      <c r="M227" s="8">
        <f>VLOOKUP(A227,'[1]Master File'!$A:$M,13,0)</f>
        <v>9726198989</v>
      </c>
      <c r="N227" s="8">
        <f t="shared" si="9"/>
        <v>9726198989</v>
      </c>
      <c r="O227" s="8" t="str">
        <f>VLOOKUP(A227,'[1]Master File'!$A:$L,12,0)</f>
        <v>dhaval.gwe@gmail.com</v>
      </c>
      <c r="P227" s="8"/>
      <c r="Q227" s="8" t="str">
        <f>VLOOKUP(A227,'[1]Master File'!$A:$J,10,0)</f>
        <v>24AAGCG8950N1Z2</v>
      </c>
      <c r="R227" s="8" t="str">
        <f>VLOOKUP(A227,'[1]Master File'!$A:$K,11,0)</f>
        <v>AAGCG8950N</v>
      </c>
      <c r="S227" s="8" t="s">
        <v>1822</v>
      </c>
      <c r="T227" s="8" t="s">
        <v>369</v>
      </c>
      <c r="U227" s="8" t="str">
        <f>VLOOKUP(A227,'[1]Master File'!$A:$P,16,0)</f>
        <v>A</v>
      </c>
      <c r="V227" s="8" t="str">
        <f>VLOOKUP(A227,'[1]Master File'!$A:$N,14,0)</f>
        <v>SRT-PG-A-175</v>
      </c>
      <c r="W227" s="9" t="s">
        <v>1823</v>
      </c>
      <c r="X227" s="8">
        <v>9006</v>
      </c>
      <c r="Y227" s="8" t="s">
        <v>48</v>
      </c>
      <c r="Z227" s="12" t="s">
        <v>95</v>
      </c>
      <c r="AA227" s="8"/>
      <c r="AB227" s="8" t="s">
        <v>1824</v>
      </c>
      <c r="AC227" s="8">
        <v>56436</v>
      </c>
      <c r="AD227" s="8" t="s">
        <v>1447</v>
      </c>
      <c r="AE227" s="8" t="s">
        <v>149</v>
      </c>
      <c r="AF227" s="8" t="s">
        <v>1825</v>
      </c>
      <c r="AG227" s="11" t="str">
        <f t="shared" si="8"/>
        <v>4th Floor 407 Nishal Shopping Center Green City Road Pal Surat – 394510SURAT</v>
      </c>
      <c r="AI227" s="11" t="str">
        <f>VLOOKUP(A227,[2]Sheet1!$D:$F,3,0)</f>
        <v>Gwe Infra Projects Private Limited</v>
      </c>
      <c r="AJ227" s="8">
        <f>VLOOKUP(A227,'[3]Final summary'!$E:$AH,29,0)</f>
        <v>585</v>
      </c>
      <c r="AK227" s="8"/>
    </row>
    <row r="228" spans="1:37" s="11" customFormat="1" ht="28.5" customHeight="1" x14ac:dyDescent="0.2">
      <c r="A228" s="8" t="s">
        <v>1826</v>
      </c>
      <c r="B228" s="7">
        <v>227</v>
      </c>
      <c r="C228" s="8" t="str">
        <f>VLOOKUP(A228,'[1]Master File'!$A:$D,4,0)</f>
        <v>JJ PV Solar Private Limited</v>
      </c>
      <c r="D228" s="8" t="s">
        <v>1447</v>
      </c>
      <c r="E228" s="8" t="s">
        <v>1827</v>
      </c>
      <c r="F228" s="8" t="s">
        <v>64</v>
      </c>
      <c r="G228" s="8" t="str">
        <f>VLOOKUP(A228,'[1]Master File'!$A:$E,5,0)</f>
        <v>S u v e r y No. 236 Plot No. 2 Near Vikas Stove</v>
      </c>
      <c r="H228" s="8" t="str">
        <f>VLOOKUP(A228,'[1]Master File'!$A:$F,6,0)</f>
        <v xml:space="preserve"> B/h Hargange Weigh BridgeVeraval (Shapar)</v>
      </c>
      <c r="I228" s="8" t="str">
        <f>VLOOKUP(A228,'[1]Master File'!$A:$G,7,0)</f>
        <v xml:space="preserve"> Dist.Rajkot-360024</v>
      </c>
      <c r="J228" s="8" t="str">
        <f>VLOOKUP(A228,'[1]Master File'!$A:$H,8,0)</f>
        <v>Veraval (Shapar)</v>
      </c>
      <c r="K228" s="8">
        <f>VLOOKUP(A228,'[1]Master File'!$A:$I,9,0)</f>
        <v>360024</v>
      </c>
      <c r="L228" s="8" t="s">
        <v>42</v>
      </c>
      <c r="M228" s="8">
        <f>VLOOKUP(A228,'[1]Master File'!$A:$M,13,0)</f>
        <v>9904821073</v>
      </c>
      <c r="N228" s="8">
        <f t="shared" si="9"/>
        <v>9904821073</v>
      </c>
      <c r="O228" s="8" t="str">
        <f>VLOOKUP(A228,'[1]Master File'!$A:$L,12,0)</f>
        <v>rajesh@jjpvsolar.com</v>
      </c>
      <c r="P228" s="14" t="s">
        <v>1828</v>
      </c>
      <c r="Q228" s="8" t="str">
        <f>VLOOKUP(A228,'[1]Master File'!$A:$J,10,0)</f>
        <v>24AACCJ3517A1Z9</v>
      </c>
      <c r="R228" s="8" t="str">
        <f>VLOOKUP(A228,'[1]Master File'!$A:$K,11,0)</f>
        <v>AACCJ3517A</v>
      </c>
      <c r="S228" s="8" t="s">
        <v>1829</v>
      </c>
      <c r="T228" s="8" t="s">
        <v>364</v>
      </c>
      <c r="U228" s="8" t="str">
        <f>VLOOKUP(A228,'[1]Master File'!$A:$P,16,0)</f>
        <v>A</v>
      </c>
      <c r="V228" s="8" t="str">
        <f>VLOOKUP(A228,'[1]Master File'!$A:$N,14,0)</f>
        <v>SRT-PG-A-206</v>
      </c>
      <c r="W228" s="9" t="s">
        <v>1830</v>
      </c>
      <c r="X228" s="8">
        <v>9023</v>
      </c>
      <c r="Y228" s="8" t="s">
        <v>48</v>
      </c>
      <c r="Z228" s="12" t="s">
        <v>95</v>
      </c>
      <c r="AA228" s="8"/>
      <c r="AB228" s="8" t="s">
        <v>49</v>
      </c>
      <c r="AC228" s="8" t="s">
        <v>778</v>
      </c>
      <c r="AD228" s="8" t="s">
        <v>1831</v>
      </c>
      <c r="AE228" s="8" t="s">
        <v>149</v>
      </c>
      <c r="AF228" s="8"/>
      <c r="AG228" s="11" t="str">
        <f t="shared" si="8"/>
        <v>S u v e r y No. 236 Plot No. 2 Near Vikas Stove B/h Hargange Weigh BridgeVeraval (Shapar) Dist.Rajkot-360024Veraval (Shapar)</v>
      </c>
      <c r="AI228" s="11" t="str">
        <f>VLOOKUP(A228,[2]Sheet1!$D:$F,3,0)</f>
        <v>Jj Pv Solar Private Limited</v>
      </c>
      <c r="AJ228" s="8">
        <f>VLOOKUP(A228,'[3]Final summary'!$E:$AH,29,0)</f>
        <v>5000</v>
      </c>
      <c r="AK228" s="8"/>
    </row>
    <row r="229" spans="1:37" s="11" customFormat="1" ht="28.5" customHeight="1" x14ac:dyDescent="0.2">
      <c r="A229" s="8" t="s">
        <v>1832</v>
      </c>
      <c r="B229" s="8">
        <v>228</v>
      </c>
      <c r="C229" s="8" t="str">
        <f>VLOOKUP(A229,'[1]Master File'!$A:$D,4,0)</f>
        <v>SUNSHREE SOLAR</v>
      </c>
      <c r="D229" s="8" t="s">
        <v>1447</v>
      </c>
      <c r="E229" s="8" t="s">
        <v>1833</v>
      </c>
      <c r="F229" s="8" t="s">
        <v>90</v>
      </c>
      <c r="G229" s="8" t="str">
        <f>VLOOKUP(A229,'[1]Master File'!$A:$E,5,0)</f>
        <v>Ground Floor, 26, Alankar Row House</v>
      </c>
      <c r="H229" s="8" t="str">
        <f>VLOOKUP(A229,'[1]Master File'!$A:$F,6,0)</f>
        <v>Near Tulsi Residency, Ved Road</v>
      </c>
      <c r="I229" s="8" t="str">
        <f>VLOOKUP(A229,'[1]Master File'!$A:$G,7,0)</f>
        <v>Surat</v>
      </c>
      <c r="J229" s="8" t="str">
        <f>VLOOKUP(A229,'[1]Master File'!$A:$H,8,0)</f>
        <v>SURAT</v>
      </c>
      <c r="K229" s="8">
        <f>VLOOKUP(A229,'[1]Master File'!$A:$I,9,0)</f>
        <v>395004</v>
      </c>
      <c r="L229" s="8" t="s">
        <v>42</v>
      </c>
      <c r="M229" s="8" t="str">
        <f>VLOOKUP(A229,'[1]Master File'!$A:$M,13,0)</f>
        <v>7878150007 / 9913887777</v>
      </c>
      <c r="N229" s="8" t="str">
        <f t="shared" ref="N229:N240" si="10">M229</f>
        <v>7878150007 / 9913887777</v>
      </c>
      <c r="O229" s="8" t="str">
        <f>VLOOKUP(A229,'[1]Master File'!$A:$L,12,0)</f>
        <v>SUNSHREESOLAR@GMAIL.COM</v>
      </c>
      <c r="P229" s="8"/>
      <c r="Q229" s="8" t="str">
        <f>VLOOKUP(A229,'[1]Master File'!$A:$J,10,0)</f>
        <v>24BQFPG1634Q1ZP</v>
      </c>
      <c r="R229" s="8" t="str">
        <f>VLOOKUP(A229,'[1]Master File'!$A:$K,11,0)</f>
        <v>BQFPG1634Q</v>
      </c>
      <c r="S229" s="8" t="s">
        <v>1834</v>
      </c>
      <c r="T229" s="8" t="s">
        <v>1444</v>
      </c>
      <c r="U229" s="8" t="str">
        <f>VLOOKUP(A229,'[1]Master File'!$A:$P,16,0)</f>
        <v>B</v>
      </c>
      <c r="V229" s="8">
        <f>VLOOKUP(A229,'[1]Master File'!$A:$N,14,0)</f>
        <v>0</v>
      </c>
      <c r="W229" s="9" t="s">
        <v>1835</v>
      </c>
      <c r="X229" s="8">
        <v>9446</v>
      </c>
      <c r="Y229" s="8" t="s">
        <v>48</v>
      </c>
      <c r="Z229" s="8">
        <v>56393</v>
      </c>
      <c r="AA229" s="8" t="s">
        <v>1447</v>
      </c>
      <c r="AB229" s="8" t="s">
        <v>49</v>
      </c>
      <c r="AC229" s="8" t="s">
        <v>778</v>
      </c>
      <c r="AD229" s="8" t="s">
        <v>1836</v>
      </c>
      <c r="AE229" s="8" t="s">
        <v>158</v>
      </c>
      <c r="AF229" s="8"/>
      <c r="AG229" s="11" t="str">
        <f t="shared" si="8"/>
        <v>Ground Floor, 26, Alankar Row HouseNear Tulsi Residency, Ved RoadSuratSURAT</v>
      </c>
      <c r="AI229" s="11" t="str">
        <f>VLOOKUP(A229,[2]Sheet1!$D:$F,3,0)</f>
        <v>Sunshree Solar</v>
      </c>
      <c r="AJ229" s="8">
        <f>VLOOKUP(A229,'[3]Final summary'!$E:$AH,29,0)</f>
        <v>830</v>
      </c>
      <c r="AK229" s="8"/>
    </row>
    <row r="230" spans="1:37" s="11" customFormat="1" ht="28.5" customHeight="1" x14ac:dyDescent="0.2">
      <c r="A230" s="8" t="s">
        <v>1837</v>
      </c>
      <c r="B230" s="7">
        <v>229</v>
      </c>
      <c r="C230" s="8" t="str">
        <f>VLOOKUP(A230,'[1]Master File'!$A:$D,4,0)</f>
        <v>BETTER ENERGIES LLP</v>
      </c>
      <c r="D230" s="8" t="s">
        <v>1447</v>
      </c>
      <c r="E230" s="8" t="s">
        <v>1838</v>
      </c>
      <c r="F230" s="8" t="s">
        <v>64</v>
      </c>
      <c r="G230" s="8" t="str">
        <f>VLOOKUP(A230,'[1]Master File'!$A:$E,5,0)</f>
        <v>Sf, PL no A-25, Matruchhaya</v>
      </c>
      <c r="H230" s="8" t="str">
        <f>VLOOKUP(A230,'[1]Master File'!$A:$F,6,0)</f>
        <v>Nana Varachha</v>
      </c>
      <c r="I230" s="8" t="str">
        <f>VLOOKUP(A230,'[1]Master File'!$A:$G,7,0)</f>
        <v>Surat</v>
      </c>
      <c r="J230" s="8" t="str">
        <f>VLOOKUP(A230,'[1]Master File'!$A:$H,8,0)</f>
        <v>Surat</v>
      </c>
      <c r="K230" s="8">
        <f>VLOOKUP(A230,'[1]Master File'!$A:$I,9,0)</f>
        <v>395006</v>
      </c>
      <c r="L230" s="8" t="s">
        <v>42</v>
      </c>
      <c r="M230" s="8">
        <f>VLOOKUP(A230,'[1]Master File'!$A:$M,13,0)</f>
        <v>9427013156</v>
      </c>
      <c r="N230" s="8">
        <f t="shared" si="10"/>
        <v>9427013156</v>
      </c>
      <c r="O230" s="8" t="str">
        <f>VLOOKUP(A230,'[1]Master File'!$A:$L,12,0)</f>
        <v>gaurav@betterenergies.in</v>
      </c>
      <c r="P230" s="8"/>
      <c r="Q230" s="8" t="str">
        <f>VLOOKUP(A230,'[1]Master File'!$A:$J,10,0)</f>
        <v>24AAWFB2469C1ZE</v>
      </c>
      <c r="R230" s="8" t="str">
        <f>VLOOKUP(A230,'[1]Master File'!$A:$K,11,0)</f>
        <v>AAWFB2469C</v>
      </c>
      <c r="S230" s="8" t="s">
        <v>1839</v>
      </c>
      <c r="T230" s="8" t="s">
        <v>1840</v>
      </c>
      <c r="U230" s="8" t="str">
        <f>VLOOKUP(A230,'[1]Master File'!$A:$P,16,0)</f>
        <v>B</v>
      </c>
      <c r="V230" s="8">
        <f>VLOOKUP(A230,'[1]Master File'!$A:$N,14,0)</f>
        <v>0</v>
      </c>
      <c r="W230" s="9" t="s">
        <v>1841</v>
      </c>
      <c r="X230" s="8">
        <v>9152</v>
      </c>
      <c r="Y230" s="8" t="s">
        <v>48</v>
      </c>
      <c r="Z230" s="8">
        <v>56416</v>
      </c>
      <c r="AA230" s="8" t="s">
        <v>1447</v>
      </c>
      <c r="AB230" s="8" t="s">
        <v>49</v>
      </c>
      <c r="AC230" s="8" t="s">
        <v>50</v>
      </c>
      <c r="AD230" s="8" t="s">
        <v>1615</v>
      </c>
      <c r="AE230" s="8" t="s">
        <v>158</v>
      </c>
      <c r="AF230" s="8"/>
      <c r="AG230" s="11" t="str">
        <f t="shared" si="8"/>
        <v>Sf, PL no A-25, MatruchhayaNana VarachhaSuratSurat</v>
      </c>
      <c r="AI230" s="11" t="str">
        <f>VLOOKUP(A230,[2]Sheet1!$D:$F,3,0)</f>
        <v>Better Energies Llp</v>
      </c>
      <c r="AJ230" s="8">
        <f>VLOOKUP(A230,'[3]Final summary'!$E:$AH,29,0)</f>
        <v>391</v>
      </c>
      <c r="AK230" s="8"/>
    </row>
    <row r="231" spans="1:37" s="11" customFormat="1" ht="28.5" customHeight="1" x14ac:dyDescent="0.2">
      <c r="A231" s="8" t="s">
        <v>1842</v>
      </c>
      <c r="B231" s="8">
        <v>230</v>
      </c>
      <c r="C231" s="8" t="str">
        <f>VLOOKUP(A231,'[1]Master File'!$A:$D,4,0)</f>
        <v>HELIOPATH SOLAR TECHNOLOGIES</v>
      </c>
      <c r="D231" s="8" t="s">
        <v>1447</v>
      </c>
      <c r="E231" s="8" t="s">
        <v>1843</v>
      </c>
      <c r="F231" s="8" t="s">
        <v>90</v>
      </c>
      <c r="G231" s="8" t="str">
        <f>VLOOKUP(A231,'[1]Master File'!$A:$E,5,0)</f>
        <v xml:space="preserve">L-7/75 Vijaynagar </v>
      </c>
      <c r="H231" s="8" t="str">
        <f>VLOOKUP(A231,'[1]Master File'!$A:$F,6,0)</f>
        <v>harniroad</v>
      </c>
      <c r="I231" s="8" t="str">
        <f>VLOOKUP(A231,'[1]Master File'!$A:$G,7,0)</f>
        <v>Vadodara</v>
      </c>
      <c r="J231" s="8" t="str">
        <f>VLOOKUP(A231,'[1]Master File'!$A:$H,8,0)</f>
        <v>VADODARA</v>
      </c>
      <c r="K231" s="8">
        <f>VLOOKUP(A231,'[1]Master File'!$A:$I,9,0)</f>
        <v>390006</v>
      </c>
      <c r="L231" s="8" t="s">
        <v>42</v>
      </c>
      <c r="M231" s="8">
        <f>VLOOKUP(A231,'[1]Master File'!$A:$M,13,0)</f>
        <v>8238664332</v>
      </c>
      <c r="N231" s="8">
        <f t="shared" si="10"/>
        <v>8238664332</v>
      </c>
      <c r="O231" s="8" t="str">
        <f>VLOOKUP(A231,'[1]Master File'!$A:$L,12,0)</f>
        <v>enquiry.heliopath@gmail.com</v>
      </c>
      <c r="P231" s="8"/>
      <c r="Q231" s="8" t="str">
        <f>VLOOKUP(A231,'[1]Master File'!$A:$J,10,0)</f>
        <v>24BHMPP8058H1ZV</v>
      </c>
      <c r="R231" s="8" t="str">
        <f>VLOOKUP(A231,'[1]Master File'!$A:$K,11,0)</f>
        <v>BHMPP8058H</v>
      </c>
      <c r="S231" s="8" t="s">
        <v>1844</v>
      </c>
      <c r="T231" s="8" t="s">
        <v>1800</v>
      </c>
      <c r="U231" s="8" t="str">
        <f>VLOOKUP(A231,'[1]Master File'!$A:$P,16,0)</f>
        <v>B</v>
      </c>
      <c r="V231" s="8" t="str">
        <f>VLOOKUP(A231,'[1]Master File'!$A:$N,14,0)</f>
        <v>SRT-PG-B-176</v>
      </c>
      <c r="W231" s="9" t="s">
        <v>1845</v>
      </c>
      <c r="X231" s="8">
        <v>9455</v>
      </c>
      <c r="Y231" s="8" t="s">
        <v>48</v>
      </c>
      <c r="Z231" s="12" t="s">
        <v>95</v>
      </c>
      <c r="AA231" s="8"/>
      <c r="AB231" s="8" t="s">
        <v>49</v>
      </c>
      <c r="AC231" s="8" t="s">
        <v>1542</v>
      </c>
      <c r="AD231" s="8" t="s">
        <v>1279</v>
      </c>
      <c r="AE231" s="8" t="s">
        <v>158</v>
      </c>
      <c r="AF231" s="8"/>
      <c r="AG231" s="11" t="str">
        <f t="shared" si="8"/>
        <v>L-7/75 Vijaynagar harniroadVadodaraVADODARA</v>
      </c>
      <c r="AI231" s="11" t="str">
        <f>VLOOKUP(A231,[2]Sheet1!$D:$F,3,0)</f>
        <v>Heliopath Solar Technologies</v>
      </c>
      <c r="AJ231" s="8">
        <f>VLOOKUP(A231,'[3]Final summary'!$E:$AH,29,0)</f>
        <v>1000</v>
      </c>
      <c r="AK231" s="8"/>
    </row>
    <row r="232" spans="1:37" s="11" customFormat="1" ht="28.5" customHeight="1" x14ac:dyDescent="0.2">
      <c r="A232" s="8" t="s">
        <v>1846</v>
      </c>
      <c r="B232" s="7">
        <v>231</v>
      </c>
      <c r="C232" s="8" t="str">
        <f>VLOOKUP(A232,'[1]Master File'!$A:$D,4,0)</f>
        <v>AVI Appliances Pvt Ltd.</v>
      </c>
      <c r="D232" s="8" t="s">
        <v>1447</v>
      </c>
      <c r="E232" s="8" t="s">
        <v>1847</v>
      </c>
      <c r="F232" s="8" t="s">
        <v>220</v>
      </c>
      <c r="G232" s="8" t="str">
        <f>VLOOKUP(A232,'[1]Master File'!$A:$E,5,0)</f>
        <v>65,66, Narayan Industrial Estate</v>
      </c>
      <c r="H232" s="8" t="str">
        <f>VLOOKUP(A232,'[1]Master File'!$A:$F,6,0)</f>
        <v xml:space="preserve"> Opp. Raipur Mill Compound Saraspur</v>
      </c>
      <c r="I232" s="8" t="str">
        <f>VLOOKUP(A232,'[1]Master File'!$A:$G,7,0)</f>
        <v>Ahmedabad</v>
      </c>
      <c r="J232" s="8" t="str">
        <f>VLOOKUP(A232,'[1]Master File'!$A:$H,8,0)</f>
        <v>AHMEDABAD</v>
      </c>
      <c r="K232" s="8">
        <f>VLOOKUP(A232,'[1]Master File'!$A:$I,9,0)</f>
        <v>380018</v>
      </c>
      <c r="L232" s="8" t="s">
        <v>42</v>
      </c>
      <c r="M232" s="8">
        <v>9265603472</v>
      </c>
      <c r="N232" s="8">
        <f t="shared" si="10"/>
        <v>9265603472</v>
      </c>
      <c r="O232" s="8" t="str">
        <f>VLOOKUP(A232,'[1]Master File'!$A:$L,12,0)</f>
        <v>jain_pritam@hotmail.com</v>
      </c>
      <c r="P232" s="8"/>
      <c r="Q232" s="8" t="str">
        <f>VLOOKUP(A232,'[1]Master File'!$A:$J,10,0)</f>
        <v>24AAECA6227A1ZB</v>
      </c>
      <c r="R232" s="8" t="str">
        <f>VLOOKUP(A232,'[1]Master File'!$A:$K,11,0)</f>
        <v>AAECA6227A</v>
      </c>
      <c r="S232" s="8" t="s">
        <v>1848</v>
      </c>
      <c r="T232" s="8" t="s">
        <v>1689</v>
      </c>
      <c r="U232" s="8" t="str">
        <f>VLOOKUP(A232,'[1]Master File'!$A:$P,16,0)</f>
        <v>A</v>
      </c>
      <c r="V232" s="8" t="str">
        <f>VLOOKUP(A232,'[1]Master File'!$A:$N,14,0)</f>
        <v>SRT-PG-A-345</v>
      </c>
      <c r="W232" s="9" t="s">
        <v>1849</v>
      </c>
      <c r="X232" s="8">
        <v>8969</v>
      </c>
      <c r="Y232" s="8" t="s">
        <v>48</v>
      </c>
      <c r="Z232" s="12" t="s">
        <v>95</v>
      </c>
      <c r="AA232" s="8"/>
      <c r="AB232" s="8" t="s">
        <v>49</v>
      </c>
      <c r="AC232" s="8" t="s">
        <v>861</v>
      </c>
      <c r="AD232" s="8" t="s">
        <v>1850</v>
      </c>
      <c r="AE232" s="8" t="s">
        <v>149</v>
      </c>
      <c r="AF232" s="8"/>
      <c r="AG232" s="11" t="str">
        <f t="shared" si="8"/>
        <v>65,66, Narayan Industrial Estate Opp. Raipur Mill Compound SaraspurAhmedabadAHMEDABAD</v>
      </c>
      <c r="AI232" s="11" t="str">
        <f>VLOOKUP(A232,[2]Sheet1!$D:$F,3,0)</f>
        <v>Avi Appliances Pvt Ltd</v>
      </c>
      <c r="AJ232" s="8">
        <f>VLOOKUP(A232,'[3]Final summary'!$E:$AH,29,0)</f>
        <v>10000</v>
      </c>
      <c r="AK232" s="8"/>
    </row>
    <row r="233" spans="1:37" s="11" customFormat="1" ht="28.5" customHeight="1" x14ac:dyDescent="0.2">
      <c r="A233" s="8" t="s">
        <v>1851</v>
      </c>
      <c r="B233" s="8">
        <v>232</v>
      </c>
      <c r="C233" s="8" t="str">
        <f>VLOOKUP(A233,'[1]Master File'!$A:$D,4,0)</f>
        <v>LOGICTECH SOLAR AND AUTOMATION PRIVATE LIMITED</v>
      </c>
      <c r="D233" s="8" t="s">
        <v>1447</v>
      </c>
      <c r="E233" s="8" t="s">
        <v>1852</v>
      </c>
      <c r="F233" s="8" t="s">
        <v>64</v>
      </c>
      <c r="G233" s="8" t="str">
        <f>VLOOKUP(A233,'[1]Master File'!$A:$E,5,0)</f>
        <v>SF-11,Sumer Complex,Harinagar Crosssing,</v>
      </c>
      <c r="H233" s="8" t="str">
        <f>VLOOKUP(A233,'[1]Master File'!$A:$F,6,0)</f>
        <v>Gotri Road, Vadodara</v>
      </c>
      <c r="I233" s="8" t="str">
        <f>VLOOKUP(A233,'[1]Master File'!$A:$G,7,0)</f>
        <v>Vadodara</v>
      </c>
      <c r="J233" s="8" t="str">
        <f>VLOOKUP(A233,'[1]Master File'!$A:$H,8,0)</f>
        <v>Vadodara</v>
      </c>
      <c r="K233" s="8">
        <f>VLOOKUP(A233,'[1]Master File'!$A:$I,9,0)</f>
        <v>390007</v>
      </c>
      <c r="L233" s="8" t="s">
        <v>42</v>
      </c>
      <c r="M233" s="8">
        <f>VLOOKUP(A233,'[1]Master File'!$A:$M,13,0)</f>
        <v>9898877373</v>
      </c>
      <c r="N233" s="8">
        <f t="shared" si="10"/>
        <v>9898877373</v>
      </c>
      <c r="O233" s="8" t="str">
        <f>VLOOKUP(A233,'[1]Master File'!$A:$L,12,0)</f>
        <v>logictech9898877373@gmail.com</v>
      </c>
      <c r="P233" s="8"/>
      <c r="Q233" s="8" t="str">
        <f>VLOOKUP(A233,'[1]Master File'!$A:$J,10,0)</f>
        <v>24AADCL2560N1ZE</v>
      </c>
      <c r="R233" s="8" t="str">
        <f>VLOOKUP(A233,'[1]Master File'!$A:$K,11,0)</f>
        <v>AADCL2560N</v>
      </c>
      <c r="S233" s="8" t="s">
        <v>1853</v>
      </c>
      <c r="T233" s="8" t="s">
        <v>1854</v>
      </c>
      <c r="U233" s="8" t="str">
        <f>VLOOKUP(A233,'[1]Master File'!$A:$P,16,0)</f>
        <v>B</v>
      </c>
      <c r="V233" s="8">
        <f>VLOOKUP(A233,'[1]Master File'!$A:$N,14,0)</f>
        <v>0</v>
      </c>
      <c r="W233" s="9" t="s">
        <v>1855</v>
      </c>
      <c r="X233" s="8">
        <v>9278</v>
      </c>
      <c r="Y233" s="8" t="s">
        <v>48</v>
      </c>
      <c r="Z233" s="8">
        <v>56419</v>
      </c>
      <c r="AA233" s="8" t="s">
        <v>1447</v>
      </c>
      <c r="AB233" s="8" t="s">
        <v>49</v>
      </c>
      <c r="AC233" s="8" t="s">
        <v>1465</v>
      </c>
      <c r="AD233" s="8" t="s">
        <v>1856</v>
      </c>
      <c r="AE233" s="8" t="s">
        <v>158</v>
      </c>
      <c r="AF233" s="8"/>
      <c r="AG233" s="11" t="str">
        <f t="shared" si="8"/>
        <v>SF-11,Sumer Complex,Harinagar Crosssing,Gotri Road, VadodaraVadodaraVadodara</v>
      </c>
      <c r="AI233" s="11" t="str">
        <f>VLOOKUP(A233,[2]Sheet1!$D:$F,3,0)</f>
        <v>Logictech Solar And Automation Private Limited</v>
      </c>
      <c r="AJ233" s="8">
        <f>VLOOKUP(A233,'[3]Final summary'!$E:$AH,29,0)</f>
        <v>800</v>
      </c>
      <c r="AK233" s="8"/>
    </row>
    <row r="234" spans="1:37" s="11" customFormat="1" ht="28.5" customHeight="1" x14ac:dyDescent="0.2">
      <c r="A234" s="8" t="s">
        <v>1857</v>
      </c>
      <c r="B234" s="7">
        <v>233</v>
      </c>
      <c r="C234" s="8" t="str">
        <f>VLOOKUP(A234,'[1]Master File'!$A:$D,4,0)</f>
        <v>Bison Engineers</v>
      </c>
      <c r="D234" s="8" t="s">
        <v>1447</v>
      </c>
      <c r="E234" s="8" t="s">
        <v>1858</v>
      </c>
      <c r="F234" s="8" t="s">
        <v>90</v>
      </c>
      <c r="G234" s="8" t="str">
        <f>VLOOKUP(A234,'[1]Master File'!$A:$E,5,0)</f>
        <v>141 Beside P.H.C NH-8</v>
      </c>
      <c r="H234" s="8" t="str">
        <f>VLOOKUP(A234,'[1]Master File'!$A:$F,6,0)</f>
        <v xml:space="preserve"> Orwad Udvada</v>
      </c>
      <c r="I234" s="8" t="str">
        <f>VLOOKUP(A234,'[1]Master File'!$A:$G,7,0)</f>
        <v xml:space="preserve"> Valsad-396185</v>
      </c>
      <c r="J234" s="8" t="str">
        <f>VLOOKUP(A234,'[1]Master File'!$A:$H,8,0)</f>
        <v>VALSAD</v>
      </c>
      <c r="K234" s="8">
        <f>VLOOKUP(A234,'[1]Master File'!$A:$I,9,0)</f>
        <v>396185</v>
      </c>
      <c r="L234" s="8" t="s">
        <v>42</v>
      </c>
      <c r="M234" s="8" t="str">
        <f>VLOOKUP(A234,'[1]Master File'!$A:$M,13,0)</f>
        <v>7573984542, 8866838963</v>
      </c>
      <c r="N234" s="8" t="str">
        <f t="shared" si="10"/>
        <v>7573984542, 8866838963</v>
      </c>
      <c r="O234" s="8" t="str">
        <f>VLOOKUP(A234,'[1]Master File'!$A:$L,12,0)</f>
        <v>info@bisonengineers.com</v>
      </c>
      <c r="P234" s="14" t="s">
        <v>1859</v>
      </c>
      <c r="Q234" s="8" t="str">
        <f>VLOOKUP(A234,'[1]Master File'!$A:$J,10,0)</f>
        <v>24BXPPP1470C1ZJ</v>
      </c>
      <c r="R234" s="8" t="str">
        <f>VLOOKUP(A234,'[1]Master File'!$A:$K,11,0)</f>
        <v>BXPPP1470C</v>
      </c>
      <c r="S234" s="8" t="s">
        <v>1860</v>
      </c>
      <c r="T234" s="8" t="s">
        <v>145</v>
      </c>
      <c r="U234" s="8" t="str">
        <f>VLOOKUP(A234,'[1]Master File'!$A:$P,16,0)</f>
        <v>B</v>
      </c>
      <c r="V234" s="8" t="str">
        <f>VLOOKUP(A234,'[1]Master File'!$A:$N,14,0)</f>
        <v>SRT-PG-B-131</v>
      </c>
      <c r="W234" s="9" t="s">
        <v>1861</v>
      </c>
      <c r="X234" s="8">
        <v>9161</v>
      </c>
      <c r="Y234" s="8" t="s">
        <v>48</v>
      </c>
      <c r="Z234" s="12" t="s">
        <v>95</v>
      </c>
      <c r="AA234" s="8"/>
      <c r="AB234" s="8" t="s">
        <v>70</v>
      </c>
      <c r="AC234" s="8">
        <v>56431</v>
      </c>
      <c r="AD234" s="8" t="s">
        <v>1447</v>
      </c>
      <c r="AE234" s="8" t="s">
        <v>158</v>
      </c>
      <c r="AF234" s="8"/>
      <c r="AG234" s="11" t="str">
        <f t="shared" si="8"/>
        <v>141 Beside P.H.C NH-8 Orwad Udvada Valsad-396185VALSAD</v>
      </c>
      <c r="AI234" s="11" t="str">
        <f>VLOOKUP(A234,[2]Sheet1!$D:$F,3,0)</f>
        <v>Bison Engineers</v>
      </c>
      <c r="AJ234" s="8">
        <f>VLOOKUP(A234,'[3]Final summary'!$E:$AH,29,0)</f>
        <v>300</v>
      </c>
      <c r="AK234" s="8"/>
    </row>
    <row r="235" spans="1:37" s="11" customFormat="1" ht="28.5" customHeight="1" x14ac:dyDescent="0.2">
      <c r="A235" s="8" t="s">
        <v>1862</v>
      </c>
      <c r="B235" s="8">
        <v>234</v>
      </c>
      <c r="C235" s="8" t="str">
        <f>VLOOKUP(A235,'[1]Master File'!$A:$D,4,0)</f>
        <v>RAYZON GREEN ENERGIES</v>
      </c>
      <c r="D235" s="8" t="s">
        <v>1447</v>
      </c>
      <c r="E235" s="8" t="s">
        <v>1863</v>
      </c>
      <c r="F235" s="8" t="s">
        <v>64</v>
      </c>
      <c r="G235" s="8" t="str">
        <f>VLOOKUP(A235,'[1]Master File'!$A:$E,5,0)</f>
        <v>806, Blue Point,</v>
      </c>
      <c r="H235" s="8" t="str">
        <f>VLOOKUP(A235,'[1]Master File'!$A:$F,6,0)</f>
        <v>Opp. D-Mart, Sarthana, Jakatnaka</v>
      </c>
      <c r="I235" s="8" t="str">
        <f>VLOOKUP(A235,'[1]Master File'!$A:$G,7,0)</f>
        <v>Surat</v>
      </c>
      <c r="J235" s="8" t="str">
        <f>VLOOKUP(A235,'[1]Master File'!$A:$H,8,0)</f>
        <v>SURAT</v>
      </c>
      <c r="K235" s="8">
        <f>VLOOKUP(A235,'[1]Master File'!$A:$I,9,0)</f>
        <v>395006</v>
      </c>
      <c r="L235" s="8" t="s">
        <v>42</v>
      </c>
      <c r="M235" s="8">
        <f>VLOOKUP(A235,'[1]Master File'!$A:$M,13,0)</f>
        <v>9737583400</v>
      </c>
      <c r="N235" s="8">
        <f t="shared" si="10"/>
        <v>9737583400</v>
      </c>
      <c r="O235" s="8" t="str">
        <f>VLOOKUP(A235,'[1]Master File'!$A:$L,12,0)</f>
        <v>epc@rayzonenergies.com,chirag@rayzonenergies.com</v>
      </c>
      <c r="P235" s="14" t="s">
        <v>1864</v>
      </c>
      <c r="Q235" s="8" t="str">
        <f>VLOOKUP(A235,'[1]Master File'!$A:$J,10,0)</f>
        <v>24AAVFR4313G1Z4</v>
      </c>
      <c r="R235" s="8" t="str">
        <f>VLOOKUP(A235,'[1]Master File'!$A:$K,11,0)</f>
        <v>AAVFR4313G</v>
      </c>
      <c r="S235" s="8" t="s">
        <v>1865</v>
      </c>
      <c r="T235" s="8" t="s">
        <v>1866</v>
      </c>
      <c r="U235" s="8" t="str">
        <f>VLOOKUP(A235,'[1]Master File'!$A:$P,16,0)</f>
        <v>A</v>
      </c>
      <c r="V235" s="8" t="str">
        <f>VLOOKUP(A235,'[1]Master File'!$A:$N,14,0)</f>
        <v>SRT-PG-A-390</v>
      </c>
      <c r="W235" s="9" t="s">
        <v>1867</v>
      </c>
      <c r="X235" s="8">
        <v>9060</v>
      </c>
      <c r="Y235" s="8" t="s">
        <v>48</v>
      </c>
      <c r="Z235" s="12" t="s">
        <v>95</v>
      </c>
      <c r="AA235" s="8"/>
      <c r="AB235" s="8" t="s">
        <v>49</v>
      </c>
      <c r="AC235" s="8" t="s">
        <v>50</v>
      </c>
      <c r="AD235" s="8" t="s">
        <v>1615</v>
      </c>
      <c r="AE235" s="8" t="s">
        <v>149</v>
      </c>
      <c r="AF235" s="8"/>
      <c r="AG235" s="11" t="str">
        <f t="shared" si="8"/>
        <v>806, Blue Point,Opp. D-Mart, Sarthana, JakatnakaSuratSURAT</v>
      </c>
      <c r="AI235" s="11" t="str">
        <f>VLOOKUP(A235,[2]Sheet1!$D:$F,3,0)</f>
        <v>Rayzon Green Energies</v>
      </c>
      <c r="AJ235" s="8">
        <f>VLOOKUP(A235,'[3]Final summary'!$E:$AH,29,0)</f>
        <v>5000</v>
      </c>
      <c r="AK235" s="8"/>
    </row>
    <row r="236" spans="1:37" s="11" customFormat="1" ht="28.5" customHeight="1" x14ac:dyDescent="0.2">
      <c r="A236" s="8" t="s">
        <v>1868</v>
      </c>
      <c r="B236" s="7">
        <v>235</v>
      </c>
      <c r="C236" s="8" t="str">
        <f>VLOOKUP(A236,'[1]Master File'!$A:$D,4,0)</f>
        <v>BLAZE CORPORATION</v>
      </c>
      <c r="D236" s="8" t="s">
        <v>1447</v>
      </c>
      <c r="E236" s="8" t="s">
        <v>1869</v>
      </c>
      <c r="F236" s="8" t="s">
        <v>73</v>
      </c>
      <c r="G236" s="8" t="str">
        <f>VLOOKUP(A236,'[1]Master File'!$A:$E,5,0)</f>
        <v xml:space="preserve">301/13RD FLOORRUDRA PLAZA </v>
      </c>
      <c r="H236" s="8" t="str">
        <f>VLOOKUP(A236,'[1]Master File'!$A:$F,6,0)</f>
        <v>BAPASITARAM CHOWKRAVAPAR ROAD</v>
      </c>
      <c r="I236" s="8" t="str">
        <f>VLOOKUP(A236,'[1]Master File'!$A:$G,7,0)</f>
        <v>MORBI</v>
      </c>
      <c r="J236" s="8" t="str">
        <f>VLOOKUP(A236,'[1]Master File'!$A:$H,8,0)</f>
        <v>MORBI</v>
      </c>
      <c r="K236" s="8">
        <f>VLOOKUP(A236,'[1]Master File'!$A:$I,9,0)</f>
        <v>363641</v>
      </c>
      <c r="L236" s="8" t="s">
        <v>42</v>
      </c>
      <c r="M236" s="8" t="str">
        <f>VLOOKUP(A236,'[1]Master File'!$A:$M,13,0)</f>
        <v>9998888776, 9925399000</v>
      </c>
      <c r="N236" s="8" t="str">
        <f t="shared" si="10"/>
        <v>9998888776, 9925399000</v>
      </c>
      <c r="O236" s="8" t="str">
        <f>VLOOKUP(A236,'[1]Master File'!$A:$L,12,0)</f>
        <v>BLAZECORPORATION36@GMAIL.COM</v>
      </c>
      <c r="P236" s="8"/>
      <c r="Q236" s="8" t="str">
        <f>VLOOKUP(A236,'[1]Master File'!$A:$J,10,0)</f>
        <v>24AAUFB5811C1ZO</v>
      </c>
      <c r="R236" s="8" t="str">
        <f>VLOOKUP(A236,'[1]Master File'!$A:$K,11,0)</f>
        <v>AAUFB5811C</v>
      </c>
      <c r="S236" s="8" t="s">
        <v>1870</v>
      </c>
      <c r="T236" s="8" t="s">
        <v>1620</v>
      </c>
      <c r="U236" s="8" t="str">
        <f>VLOOKUP(A236,'[1]Master File'!$A:$P,16,0)</f>
        <v>B</v>
      </c>
      <c r="V236" s="8" t="str">
        <f>VLOOKUP(A236,'[1]Master File'!$A:$N,14,0)</f>
        <v>SRT-PG-B-383</v>
      </c>
      <c r="W236" s="9" t="s">
        <v>1871</v>
      </c>
      <c r="X236" s="8">
        <v>9162</v>
      </c>
      <c r="Y236" s="8" t="s">
        <v>48</v>
      </c>
      <c r="Z236" s="12" t="s">
        <v>95</v>
      </c>
      <c r="AA236" s="8"/>
      <c r="AB236" s="8" t="s">
        <v>70</v>
      </c>
      <c r="AC236" s="8">
        <v>56390</v>
      </c>
      <c r="AD236" s="8" t="s">
        <v>1447</v>
      </c>
      <c r="AE236" s="8" t="s">
        <v>158</v>
      </c>
      <c r="AF236" s="8"/>
      <c r="AG236" s="11" t="str">
        <f t="shared" si="8"/>
        <v>301/13RD FLOORRUDRA PLAZA BAPASITARAM CHOWKRAVAPAR ROADMORBIMORBI</v>
      </c>
      <c r="AI236" s="11" t="str">
        <f>VLOOKUP(A236,[2]Sheet1!$D:$F,3,0)</f>
        <v>Blaze Corporation</v>
      </c>
      <c r="AJ236" s="8">
        <f>VLOOKUP(A236,'[3]Final summary'!$E:$AH,29,0)</f>
        <v>500</v>
      </c>
      <c r="AK236" s="8"/>
    </row>
    <row r="237" spans="1:37" s="11" customFormat="1" ht="28.5" customHeight="1" x14ac:dyDescent="0.2">
      <c r="A237" s="8" t="s">
        <v>1872</v>
      </c>
      <c r="B237" s="8">
        <v>236</v>
      </c>
      <c r="C237" s="8" t="str">
        <f>VLOOKUP(A237,'[1]Master File'!$A:$D,4,0)</f>
        <v>GREEN ERA ENERTECH PRIVATE LIMITED</v>
      </c>
      <c r="D237" s="8" t="s">
        <v>1447</v>
      </c>
      <c r="E237" s="8" t="s">
        <v>1873</v>
      </c>
      <c r="F237" s="8" t="s">
        <v>220</v>
      </c>
      <c r="G237" s="8" t="str">
        <f>VLOOKUP(A237,'[1]Master File'!$A:$E,5,0)</f>
        <v xml:space="preserve">Plot No.8 Balaji Indusrial Estate </v>
      </c>
      <c r="H237" s="8" t="str">
        <f>VLOOKUP(A237,'[1]Master File'!$A:$F,6,0)</f>
        <v>Nr Ganesh Weigh Bridge Manda Dungar Road</v>
      </c>
      <c r="I237" s="8" t="str">
        <f>VLOOKUP(A237,'[1]Master File'!$A:$G,7,0)</f>
        <v xml:space="preserve"> Rajkot-360003</v>
      </c>
      <c r="J237" s="8" t="str">
        <f>VLOOKUP(A237,'[1]Master File'!$A:$H,8,0)</f>
        <v>RAJKOT</v>
      </c>
      <c r="K237" s="8">
        <f>VLOOKUP(A237,'[1]Master File'!$A:$I,9,0)</f>
        <v>360003</v>
      </c>
      <c r="L237" s="8" t="s">
        <v>42</v>
      </c>
      <c r="M237" s="8" t="str">
        <f>VLOOKUP(A237,'[1]Master File'!$A:$M,13,0)</f>
        <v>8866269543, 9427724665</v>
      </c>
      <c r="N237" s="8" t="str">
        <f t="shared" si="10"/>
        <v>8866269543, 9427724665</v>
      </c>
      <c r="O237" s="8" t="str">
        <f>VLOOKUP(A237,'[1]Master File'!$A:$L,12,0)</f>
        <v>greenera.solarenergy@gmail.com</v>
      </c>
      <c r="P237" s="14" t="s">
        <v>1874</v>
      </c>
      <c r="Q237" s="8" t="str">
        <f>VLOOKUP(A237,'[1]Master File'!$A:$J,10,0)</f>
        <v>24AAFCG8903Q1Z4</v>
      </c>
      <c r="R237" s="8" t="str">
        <f>VLOOKUP(A237,'[1]Master File'!$A:$K,11,0)</f>
        <v>AAFCG8903Q</v>
      </c>
      <c r="S237" s="8" t="s">
        <v>1875</v>
      </c>
      <c r="T237" s="8" t="s">
        <v>1876</v>
      </c>
      <c r="U237" s="8" t="str">
        <f>VLOOKUP(A237,'[1]Master File'!$A:$P,16,0)</f>
        <v>A</v>
      </c>
      <c r="V237" s="8" t="str">
        <f>VLOOKUP(A237,'[1]Master File'!$A:$N,14,0)</f>
        <v>SRT-PG-A-246</v>
      </c>
      <c r="W237" s="9" t="s">
        <v>1877</v>
      </c>
      <c r="X237" s="8">
        <v>9004</v>
      </c>
      <c r="Y237" s="8" t="s">
        <v>48</v>
      </c>
      <c r="Z237" s="12" t="s">
        <v>95</v>
      </c>
      <c r="AA237" s="8"/>
      <c r="AB237" s="8" t="s">
        <v>49</v>
      </c>
      <c r="AC237" s="8" t="s">
        <v>778</v>
      </c>
      <c r="AD237" s="8" t="s">
        <v>736</v>
      </c>
      <c r="AE237" s="8" t="s">
        <v>149</v>
      </c>
      <c r="AF237" s="8"/>
      <c r="AG237" s="11" t="str">
        <f t="shared" si="8"/>
        <v>Plot No.8 Balaji Indusrial Estate Nr Ganesh Weigh Bridge Manda Dungar Road Rajkot-360003RAJKOT</v>
      </c>
      <c r="AI237" s="11" t="str">
        <f>VLOOKUP(A237,[2]Sheet1!$D:$F,3,0)</f>
        <v>Green Era Enertech Private Limited)</v>
      </c>
      <c r="AJ237" s="8">
        <f>VLOOKUP(A237,'[3]Final summary'!$E:$AH,29,0)</f>
        <v>10000</v>
      </c>
      <c r="AK237" s="8"/>
    </row>
    <row r="238" spans="1:37" s="11" customFormat="1" ht="28.5" customHeight="1" x14ac:dyDescent="0.2">
      <c r="A238" s="8" t="s">
        <v>1878</v>
      </c>
      <c r="B238" s="7">
        <v>237</v>
      </c>
      <c r="C238" s="8" t="str">
        <f>VLOOKUP(A238,'[1]Master File'!$A:$D,4,0)</f>
        <v>Gupta Industrial Maintenance Services Pvt.Ltd</v>
      </c>
      <c r="D238" s="8" t="s">
        <v>1447</v>
      </c>
      <c r="E238" s="8" t="s">
        <v>1879</v>
      </c>
      <c r="F238" s="8" t="s">
        <v>64</v>
      </c>
      <c r="G238" s="8" t="str">
        <f>VLOOKUP(A238,'[1]Master File'!$A:$E,5,0)</f>
        <v>3rd Floor Chanakaya Complex</v>
      </c>
      <c r="H238" s="8" t="str">
        <f>VLOOKUP(A238,'[1]Master File'!$A:$F,6,0)</f>
        <v xml:space="preserve"> Near Vaniyawad Circle </v>
      </c>
      <c r="I238" s="8" t="str">
        <f>VLOOKUP(A238,'[1]Master File'!$A:$G,7,0)</f>
        <v>Nadiad -387001Kheda</v>
      </c>
      <c r="J238" s="8" t="str">
        <f>VLOOKUP(A238,'[1]Master File'!$A:$H,8,0)</f>
        <v>NADIAD</v>
      </c>
      <c r="K238" s="8">
        <f>VLOOKUP(A238,'[1]Master File'!$A:$I,9,0)</f>
        <v>387001</v>
      </c>
      <c r="L238" s="8" t="s">
        <v>42</v>
      </c>
      <c r="M238" s="8">
        <f>VLOOKUP(A238,'[1]Master File'!$A:$M,13,0)</f>
        <v>9879806111</v>
      </c>
      <c r="N238" s="8">
        <f t="shared" si="10"/>
        <v>9879806111</v>
      </c>
      <c r="O238" s="8" t="str">
        <f>VLOOKUP(A238,'[1]Master File'!$A:$L,12,0)</f>
        <v>yash@gimsindia.com, sales@gimsindia.com</v>
      </c>
      <c r="P238" s="14" t="s">
        <v>1880</v>
      </c>
      <c r="Q238" s="8" t="str">
        <f>VLOOKUP(A238,'[1]Master File'!$A:$J,10,0)</f>
        <v>24AACCG3247Q1ZC</v>
      </c>
      <c r="R238" s="8" t="str">
        <f>VLOOKUP(A238,'[1]Master File'!$A:$K,11,0)</f>
        <v>AACCG3247Q1</v>
      </c>
      <c r="S238" s="8" t="s">
        <v>1881</v>
      </c>
      <c r="T238" s="8" t="s">
        <v>364</v>
      </c>
      <c r="U238" s="8" t="str">
        <f>VLOOKUP(A238,'[1]Master File'!$A:$P,16,0)</f>
        <v>A</v>
      </c>
      <c r="V238" s="8" t="str">
        <f>VLOOKUP(A238,'[1]Master File'!$A:$N,14,0)</f>
        <v>SRT-PG-A-136</v>
      </c>
      <c r="W238" s="9" t="s">
        <v>1882</v>
      </c>
      <c r="X238" s="8">
        <v>9068</v>
      </c>
      <c r="Y238" s="8" t="s">
        <v>48</v>
      </c>
      <c r="Z238" s="12" t="s">
        <v>95</v>
      </c>
      <c r="AA238" s="8"/>
      <c r="AB238" s="8" t="s">
        <v>49</v>
      </c>
      <c r="AC238" s="8" t="s">
        <v>1883</v>
      </c>
      <c r="AD238" s="8" t="s">
        <v>364</v>
      </c>
      <c r="AE238" s="8" t="s">
        <v>149</v>
      </c>
      <c r="AF238" s="8"/>
      <c r="AG238" s="11" t="str">
        <f t="shared" si="8"/>
        <v>3rd Floor Chanakaya Complex Near Vaniyawad Circle Nadiad -387001KhedaNADIAD</v>
      </c>
      <c r="AI238" s="11" t="str">
        <f>VLOOKUP(A238,[2]Sheet1!$D:$F,3,0)</f>
        <v>Gupta Industrial Maintenance Services Pvt.Ltd</v>
      </c>
      <c r="AJ238" s="8">
        <f>VLOOKUP(A238,'[3]Final summary'!$E:$AH,29,0)</f>
        <v>1000</v>
      </c>
      <c r="AK238" s="8"/>
    </row>
    <row r="239" spans="1:37" s="11" customFormat="1" ht="28.5" customHeight="1" x14ac:dyDescent="0.2">
      <c r="A239" s="8" t="s">
        <v>1884</v>
      </c>
      <c r="B239" s="8">
        <v>238</v>
      </c>
      <c r="C239" s="8" t="str">
        <f>VLOOKUP(A239,'[1]Master File'!$A:$D,4,0)</f>
        <v>BACKBONE ELECTRICALS</v>
      </c>
      <c r="D239" s="8" t="s">
        <v>1447</v>
      </c>
      <c r="E239" s="8" t="s">
        <v>1885</v>
      </c>
      <c r="F239" s="8" t="s">
        <v>73</v>
      </c>
      <c r="G239" s="8" t="str">
        <f>VLOOKUP(A239,'[1]Master File'!$A:$E,5,0)</f>
        <v xml:space="preserve">Shop No-117 First flor </v>
      </c>
      <c r="H239" s="8" t="str">
        <f>VLOOKUP(A239,'[1]Master File'!$A:$F,6,0)</f>
        <v>Nakshtra-7 Bapa Sitaram Chowk Raiya Road</v>
      </c>
      <c r="I239" s="8" t="str">
        <f>VLOOKUP(A239,'[1]Master File'!$A:$G,7,0)</f>
        <v>Rajkot</v>
      </c>
      <c r="J239" s="8" t="str">
        <f>VLOOKUP(A239,'[1]Master File'!$A:$H,8,0)</f>
        <v>RAJKOT</v>
      </c>
      <c r="K239" s="8">
        <f>VLOOKUP(A239,'[1]Master File'!$A:$I,9,0)</f>
        <v>360005</v>
      </c>
      <c r="L239" s="8" t="s">
        <v>42</v>
      </c>
      <c r="M239" s="8">
        <f>VLOOKUP(A239,'[1]Master File'!$A:$M,13,0)</f>
        <v>9638961315</v>
      </c>
      <c r="N239" s="8">
        <f t="shared" si="10"/>
        <v>9638961315</v>
      </c>
      <c r="O239" s="8" t="str">
        <f>VLOOKUP(A239,'[1]Master File'!$A:$L,12,0)</f>
        <v>backbone.electricals@gmail.com</v>
      </c>
      <c r="P239" s="8"/>
      <c r="Q239" s="8" t="str">
        <f>VLOOKUP(A239,'[1]Master File'!$A:$J,10,0)</f>
        <v>24AAHFB2236J3ZN</v>
      </c>
      <c r="R239" s="8" t="str">
        <f>VLOOKUP(A239,'[1]Master File'!$A:$K,11,0)</f>
        <v>AAHFB2236J</v>
      </c>
      <c r="S239" s="8" t="s">
        <v>1886</v>
      </c>
      <c r="T239" s="8" t="s">
        <v>118</v>
      </c>
      <c r="U239" s="8" t="str">
        <f>VLOOKUP(A239,'[1]Master File'!$A:$P,16,0)</f>
        <v>B</v>
      </c>
      <c r="V239" s="8" t="str">
        <f>VLOOKUP(A239,'[1]Master File'!$A:$N,14,0)</f>
        <v>SRT-PG-B-017</v>
      </c>
      <c r="W239" s="9" t="s">
        <v>1887</v>
      </c>
      <c r="X239" s="8">
        <v>9146</v>
      </c>
      <c r="Y239" s="8" t="s">
        <v>48</v>
      </c>
      <c r="Z239" s="12" t="s">
        <v>95</v>
      </c>
      <c r="AA239" s="8"/>
      <c r="AB239" s="8" t="s">
        <v>70</v>
      </c>
      <c r="AC239" s="8">
        <v>56432</v>
      </c>
      <c r="AD239" s="8" t="s">
        <v>1447</v>
      </c>
      <c r="AE239" s="8" t="s">
        <v>158</v>
      </c>
      <c r="AF239" s="8"/>
      <c r="AG239" s="11" t="str">
        <f t="shared" si="8"/>
        <v>Shop No-117 First flor Nakshtra-7 Bapa Sitaram Chowk Raiya RoadRajkotRAJKOT</v>
      </c>
      <c r="AI239" s="11" t="str">
        <f>VLOOKUP(A239,[2]Sheet1!$D:$F,3,0)</f>
        <v>Backbone Electricals</v>
      </c>
      <c r="AJ239" s="8">
        <f>VLOOKUP(A239,'[3]Final summary'!$E:$AH,29,0)</f>
        <v>1000</v>
      </c>
      <c r="AK239" s="8"/>
    </row>
    <row r="240" spans="1:37" s="11" customFormat="1" ht="28.5" customHeight="1" x14ac:dyDescent="0.2">
      <c r="A240" s="8" t="s">
        <v>1888</v>
      </c>
      <c r="B240" s="7">
        <v>239</v>
      </c>
      <c r="C240" s="8" t="str">
        <f>VLOOKUP(A240,'[1]Master File'!$A:$D,4,0)</f>
        <v>BHANU ENTERPRISES</v>
      </c>
      <c r="D240" s="8" t="s">
        <v>1447</v>
      </c>
      <c r="E240" s="8" t="s">
        <v>1889</v>
      </c>
      <c r="F240" s="8" t="s">
        <v>90</v>
      </c>
      <c r="G240" s="8" t="str">
        <f>VLOOKUP(A240,'[1]Master File'!$A:$E,5,0)</f>
        <v>FF-102 Gangotri Shops and Flats Vuda-Samta Road</v>
      </c>
      <c r="H240" s="8" t="str">
        <f>VLOOKUP(A240,'[1]Master File'!$A:$F,6,0)</f>
        <v xml:space="preserve"> Gotri</v>
      </c>
      <c r="I240" s="8" t="str">
        <f>VLOOKUP(A240,'[1]Master File'!$A:$G,7,0)</f>
        <v xml:space="preserve"> Vadodara: 390021</v>
      </c>
      <c r="J240" s="8" t="str">
        <f>VLOOKUP(A240,'[1]Master File'!$A:$H,8,0)</f>
        <v>VADODARA</v>
      </c>
      <c r="K240" s="8">
        <f>VLOOKUP(A240,'[1]Master File'!$A:$I,9,0)</f>
        <v>390021</v>
      </c>
      <c r="L240" s="8" t="s">
        <v>42</v>
      </c>
      <c r="M240" s="8">
        <f>VLOOKUP(A240,'[1]Master File'!$A:$M,13,0)</f>
        <v>9263635946</v>
      </c>
      <c r="N240" s="8">
        <f t="shared" si="10"/>
        <v>9263635946</v>
      </c>
      <c r="O240" s="8" t="str">
        <f>VLOOKUP(A240,'[1]Master File'!$A:$L,12,0)</f>
        <v>akkothari1964@gmail.com</v>
      </c>
      <c r="P240" s="8"/>
      <c r="Q240" s="8" t="str">
        <f>VLOOKUP(A240,'[1]Master File'!$A:$J,10,0)</f>
        <v>24ACYPK5869K1ZN</v>
      </c>
      <c r="R240" s="8" t="str">
        <f>VLOOKUP(A240,'[1]Master File'!$A:$K,11,0)</f>
        <v>ACYPK5869K</v>
      </c>
      <c r="S240" s="8" t="s">
        <v>1890</v>
      </c>
      <c r="T240" s="8" t="s">
        <v>128</v>
      </c>
      <c r="U240" s="8" t="str">
        <f>VLOOKUP(A240,'[1]Master File'!$A:$P,16,0)</f>
        <v>B</v>
      </c>
      <c r="V240" s="8" t="str">
        <f>VLOOKUP(A240,'[1]Master File'!$A:$N,14,0)</f>
        <v>SRT-PG-B-394</v>
      </c>
      <c r="W240" s="9" t="s">
        <v>1891</v>
      </c>
      <c r="X240" s="8">
        <v>9154</v>
      </c>
      <c r="Y240" s="8" t="s">
        <v>48</v>
      </c>
      <c r="Z240" s="12" t="s">
        <v>95</v>
      </c>
      <c r="AA240" s="8"/>
      <c r="AB240" s="8" t="s">
        <v>49</v>
      </c>
      <c r="AC240" s="8" t="s">
        <v>50</v>
      </c>
      <c r="AD240" s="8" t="s">
        <v>1498</v>
      </c>
      <c r="AE240" s="8" t="s">
        <v>158</v>
      </c>
      <c r="AF240" s="8"/>
      <c r="AG240" s="11" t="str">
        <f t="shared" si="8"/>
        <v>FF-102 Gangotri Shops and Flats Vuda-Samta Road Gotri Vadodara: 390021VADODARA</v>
      </c>
      <c r="AI240" s="11" t="str">
        <f>VLOOKUP(A240,[2]Sheet1!$D:$F,3,0)</f>
        <v>BHANU ENTERPRISES</v>
      </c>
      <c r="AJ240" s="8">
        <f>VLOOKUP(A240,'[3]Final summary'!$E:$AH,29,0)</f>
        <v>50</v>
      </c>
      <c r="AK240" s="8"/>
    </row>
    <row r="241" spans="1:37" s="11" customFormat="1" ht="28.5" customHeight="1" x14ac:dyDescent="0.2">
      <c r="A241" s="8" t="s">
        <v>1892</v>
      </c>
      <c r="B241" s="8">
        <v>240</v>
      </c>
      <c r="C241" s="8" t="str">
        <f>VLOOKUP(A241,'[1]Master File'!$A:$D,4,0)</f>
        <v>Aqua-Air Environmental Engineers Pvt. Ltd.</v>
      </c>
      <c r="D241" s="8" t="s">
        <v>1447</v>
      </c>
      <c r="E241" s="8" t="s">
        <v>1893</v>
      </c>
      <c r="F241" s="8" t="s">
        <v>64</v>
      </c>
      <c r="G241" s="8" t="str">
        <f>VLOOKUP(A241,'[1]Master File'!$A:$E,5,0)</f>
        <v>403 Centre Point</v>
      </c>
      <c r="H241" s="8" t="str">
        <f>VLOOKUP(A241,'[1]Master File'!$A:$F,6,0)</f>
        <v xml:space="preserve"> Near Kadiwala School  Ring Road</v>
      </c>
      <c r="I241" s="8" t="str">
        <f>VLOOKUP(A241,'[1]Master File'!$A:$G,7,0)</f>
        <v>Surat</v>
      </c>
      <c r="J241" s="8" t="str">
        <f>VLOOKUP(A241,'[1]Master File'!$A:$H,8,0)</f>
        <v>SURAT</v>
      </c>
      <c r="K241" s="8">
        <f>VLOOKUP(A241,'[1]Master File'!$A:$I,9,0)</f>
        <v>395002</v>
      </c>
      <c r="L241" s="8" t="s">
        <v>42</v>
      </c>
      <c r="M241" s="8" t="str">
        <f>VLOOKUP(A241,'[1]Master File'!$A:$M,13,0)</f>
        <v>9904433995, 9426151021</v>
      </c>
      <c r="N241" s="8">
        <v>9426151021</v>
      </c>
      <c r="O241" s="8" t="str">
        <f>VLOOKUP(A241,'[1]Master File'!$A:$L,12,0)</f>
        <v>aquasolarsurat@gmail.com;jayeshpatel_surat@hotmail.com</v>
      </c>
      <c r="P241" s="14" t="s">
        <v>1894</v>
      </c>
      <c r="Q241" s="8" t="str">
        <f>VLOOKUP(A241,'[1]Master File'!$A:$J,10,0)</f>
        <v>24AAHCA0485H1ZU</v>
      </c>
      <c r="R241" s="8" t="str">
        <f>VLOOKUP(A241,'[1]Master File'!$A:$K,11,0)</f>
        <v>AAHCA0485H</v>
      </c>
      <c r="S241" s="8" t="s">
        <v>1895</v>
      </c>
      <c r="T241" s="8" t="s">
        <v>1854</v>
      </c>
      <c r="U241" s="8" t="str">
        <f>VLOOKUP(A241,'[1]Master File'!$A:$P,16,0)</f>
        <v>A</v>
      </c>
      <c r="V241" s="8" t="str">
        <f>VLOOKUP(A241,'[1]Master File'!$A:$N,14,0)</f>
        <v>SRT-PG-A-184</v>
      </c>
      <c r="W241" s="9" t="s">
        <v>1896</v>
      </c>
      <c r="X241" s="8">
        <v>8964</v>
      </c>
      <c r="Y241" s="8" t="s">
        <v>48</v>
      </c>
      <c r="Z241" s="12" t="s">
        <v>95</v>
      </c>
      <c r="AA241" s="8"/>
      <c r="AB241" s="8" t="s">
        <v>49</v>
      </c>
      <c r="AC241" s="8" t="s">
        <v>721</v>
      </c>
      <c r="AD241" s="8" t="s">
        <v>574</v>
      </c>
      <c r="AE241" s="8" t="s">
        <v>149</v>
      </c>
      <c r="AF241" s="8"/>
      <c r="AG241" s="11" t="str">
        <f t="shared" si="8"/>
        <v>403 Centre Point Near Kadiwala School  Ring RoadSuratSURAT</v>
      </c>
      <c r="AI241" s="11" t="str">
        <f>VLOOKUP(A241,[2]Sheet1!$D:$F,3,0)</f>
        <v>Aqua-Air Environmental Engineers Pvt. Ltd.</v>
      </c>
      <c r="AJ241" s="8">
        <f>VLOOKUP(A241,'[3]Final summary'!$E:$AH,29,0)</f>
        <v>750</v>
      </c>
      <c r="AK241" s="8"/>
    </row>
    <row r="242" spans="1:37" s="11" customFormat="1" ht="28.5" customHeight="1" x14ac:dyDescent="0.2">
      <c r="A242" s="8" t="s">
        <v>1897</v>
      </c>
      <c r="B242" s="7">
        <v>241</v>
      </c>
      <c r="C242" s="8" t="str">
        <f>VLOOKUP(A242,'[1]Master File'!$A:$D,4,0)</f>
        <v>SOLSKIN ENERGY LLP</v>
      </c>
      <c r="D242" s="8" t="s">
        <v>1447</v>
      </c>
      <c r="E242" s="8" t="s">
        <v>1898</v>
      </c>
      <c r="F242" s="8" t="s">
        <v>73</v>
      </c>
      <c r="G242" s="8" t="str">
        <f>VLOOKUP(A242,'[1]Master File'!$A:$E,5,0)</f>
        <v>Amarnagar-1,Chandreshnagar Main Road,</v>
      </c>
      <c r="H242" s="8" t="str">
        <f>VLOOKUP(A242,'[1]Master File'!$A:$F,6,0)</f>
        <v>Nr. Ashopalav Park,Mavdi Plot,</v>
      </c>
      <c r="I242" s="8" t="str">
        <f>VLOOKUP(A242,'[1]Master File'!$A:$G,7,0)</f>
        <v>Rajkot</v>
      </c>
      <c r="J242" s="8" t="str">
        <f>VLOOKUP(A242,'[1]Master File'!$A:$H,8,0)</f>
        <v>Rajkot</v>
      </c>
      <c r="K242" s="8">
        <f>VLOOKUP(A242,'[1]Master File'!$A:$I,9,0)</f>
        <v>360004</v>
      </c>
      <c r="L242" s="8" t="s">
        <v>42</v>
      </c>
      <c r="M242" s="8">
        <f>VLOOKUP(A242,'[1]Master File'!$A:$M,13,0)</f>
        <v>8128988878</v>
      </c>
      <c r="N242" s="8">
        <f t="shared" ref="N242:N256" si="11">M242</f>
        <v>8128988878</v>
      </c>
      <c r="O242" s="8" t="str">
        <f>VLOOKUP(A242,'[1]Master File'!$A:$L,12,0)</f>
        <v>solskinenergy@gmail.com</v>
      </c>
      <c r="P242" s="14" t="s">
        <v>1899</v>
      </c>
      <c r="Q242" s="8" t="str">
        <f>VLOOKUP(A242,'[1]Master File'!$A:$J,10,0)</f>
        <v>24ADKFS0802M1Z1</v>
      </c>
      <c r="R242" s="8" t="str">
        <f>VLOOKUP(A242,'[1]Master File'!$A:$K,11,0)</f>
        <v>ADKFS0802M</v>
      </c>
      <c r="S242" s="8" t="s">
        <v>1900</v>
      </c>
      <c r="T242" s="8" t="s">
        <v>1901</v>
      </c>
      <c r="U242" s="8" t="str">
        <f>VLOOKUP(A242,'[1]Master File'!$A:$P,16,0)</f>
        <v>B</v>
      </c>
      <c r="V242" s="8">
        <f>VLOOKUP(A242,'[1]Master File'!$A:$N,14,0)</f>
        <v>0</v>
      </c>
      <c r="W242" s="9" t="s">
        <v>1902</v>
      </c>
      <c r="X242" s="8">
        <v>9424</v>
      </c>
      <c r="Y242" s="8" t="s">
        <v>48</v>
      </c>
      <c r="Z242" s="8">
        <v>56122</v>
      </c>
      <c r="AA242" s="8" t="s">
        <v>1447</v>
      </c>
      <c r="AB242" s="8" t="s">
        <v>49</v>
      </c>
      <c r="AC242" s="8" t="s">
        <v>50</v>
      </c>
      <c r="AD242" s="8" t="s">
        <v>157</v>
      </c>
      <c r="AE242" s="8" t="s">
        <v>158</v>
      </c>
      <c r="AF242" s="8"/>
      <c r="AG242" s="11" t="str">
        <f t="shared" si="8"/>
        <v>Amarnagar-1,Chandreshnagar Main Road,Nr. Ashopalav Park,Mavdi Plot,RajkotRajkot</v>
      </c>
      <c r="AI242" s="11" t="str">
        <f>VLOOKUP(A242,[2]Sheet1!$D:$F,3,0)</f>
        <v>Solskin Energy Llp</v>
      </c>
      <c r="AJ242" s="8">
        <f>VLOOKUP(A242,'[3]Final summary'!$E:$AH,29,0)</f>
        <v>500</v>
      </c>
      <c r="AK242" s="8"/>
    </row>
    <row r="243" spans="1:37" s="11" customFormat="1" ht="28.5" customHeight="1" x14ac:dyDescent="0.2">
      <c r="A243" s="8" t="s">
        <v>1903</v>
      </c>
      <c r="B243" s="8">
        <v>242</v>
      </c>
      <c r="C243" s="8" t="str">
        <f>VLOOKUP(A243,'[1]Master File'!$A:$D,4,0)</f>
        <v>SHREEJI SOLAR SYSTEM</v>
      </c>
      <c r="D243" s="8" t="s">
        <v>1447</v>
      </c>
      <c r="E243" s="8" t="s">
        <v>1904</v>
      </c>
      <c r="F243" s="8" t="s">
        <v>90</v>
      </c>
      <c r="G243" s="8" t="str">
        <f>VLOOKUP(A243,'[1]Master File'!$A:$E,5,0)</f>
        <v>Ved Transcube Plaza, FS-64</v>
      </c>
      <c r="H243" s="8" t="str">
        <f>VLOOKUP(A243,'[1]Master File'!$A:$F,6,0)</f>
        <v>B/648 Main Bus Terminal</v>
      </c>
      <c r="I243" s="8" t="str">
        <f>VLOOKUP(A243,'[1]Master File'!$A:$G,7,0)</f>
        <v>K J Patel Road, Near Railway St.</v>
      </c>
      <c r="J243" s="8" t="str">
        <f>VLOOKUP(A243,'[1]Master File'!$A:$H,8,0)</f>
        <v>VADODARA</v>
      </c>
      <c r="K243" s="8">
        <f>VLOOKUP(A243,'[1]Master File'!$A:$I,9,0)</f>
        <v>390020</v>
      </c>
      <c r="L243" s="8" t="s">
        <v>42</v>
      </c>
      <c r="M243" s="8">
        <f>VLOOKUP(A243,'[1]Master File'!$A:$M,13,0)</f>
        <v>9265296741</v>
      </c>
      <c r="N243" s="8">
        <f t="shared" si="11"/>
        <v>9265296741</v>
      </c>
      <c r="O243" s="8" t="str">
        <f>VLOOKUP(A243,'[1]Master File'!$A:$L,12,0)</f>
        <v>shreejisolars@gmail.com</v>
      </c>
      <c r="P243" s="8"/>
      <c r="Q243" s="8" t="str">
        <f>VLOOKUP(A243,'[1]Master File'!$A:$J,10,0)</f>
        <v>24BLBPD4239F1ZM</v>
      </c>
      <c r="R243" s="8" t="str">
        <f>VLOOKUP(A243,'[1]Master File'!$A:$K,11,0)</f>
        <v>BLBPD4239F</v>
      </c>
      <c r="S243" s="8" t="s">
        <v>1905</v>
      </c>
      <c r="T243" s="8" t="s">
        <v>1906</v>
      </c>
      <c r="U243" s="8" t="str">
        <f>VLOOKUP(A243,'[1]Master File'!$A:$P,16,0)</f>
        <v>B</v>
      </c>
      <c r="V243" s="8">
        <f>VLOOKUP(A243,'[1]Master File'!$A:$N,14,0)</f>
        <v>0</v>
      </c>
      <c r="W243" s="9" t="s">
        <v>1907</v>
      </c>
      <c r="X243" s="8">
        <v>9394</v>
      </c>
      <c r="Y243" s="8" t="s">
        <v>48</v>
      </c>
      <c r="Z243" s="8">
        <v>56405</v>
      </c>
      <c r="AA243" s="8" t="s">
        <v>1447</v>
      </c>
      <c r="AB243" s="8" t="s">
        <v>49</v>
      </c>
      <c r="AC243" s="8" t="s">
        <v>50</v>
      </c>
      <c r="AD243" s="8" t="s">
        <v>148</v>
      </c>
      <c r="AE243" s="8" t="s">
        <v>158</v>
      </c>
      <c r="AF243" s="8"/>
      <c r="AG243" s="11" t="str">
        <f t="shared" si="8"/>
        <v>Ved Transcube Plaza, FS-64B/648 Main Bus TerminalK J Patel Road, Near Railway St.VADODARA</v>
      </c>
      <c r="AI243" s="11" t="str">
        <f>VLOOKUP(A243,[2]Sheet1!$D:$F,3,0)</f>
        <v>Shreeji Solar System</v>
      </c>
      <c r="AJ243" s="8">
        <f>VLOOKUP(A243,'[3]Final summary'!$E:$AH,29,0)</f>
        <v>70</v>
      </c>
      <c r="AK243" s="8"/>
    </row>
    <row r="244" spans="1:37" s="11" customFormat="1" ht="28.5" customHeight="1" x14ac:dyDescent="0.2">
      <c r="A244" s="8" t="s">
        <v>1908</v>
      </c>
      <c r="B244" s="7">
        <v>243</v>
      </c>
      <c r="C244" s="8" t="str">
        <f>VLOOKUP(A244,'[1]Master File'!$A:$D,4,0)</f>
        <v>GREENLAND</v>
      </c>
      <c r="D244" s="8" t="s">
        <v>1447</v>
      </c>
      <c r="E244" s="8" t="s">
        <v>1909</v>
      </c>
      <c r="F244" s="8" t="s">
        <v>73</v>
      </c>
      <c r="G244" s="8" t="str">
        <f>VLOOKUP(A244,'[1]Master File'!$A:$E,5,0)</f>
        <v>Shop No C-107,First Floor,City Center,Plot No-101,</v>
      </c>
      <c r="H244" s="8" t="str">
        <f>VLOOKUP(A244,'[1]Master File'!$A:$F,6,0)</f>
        <v>Near Toyota Chemicals,Silvassa Road,Bhadakmora,</v>
      </c>
      <c r="I244" s="8" t="str">
        <f>VLOOKUP(A244,'[1]Master File'!$A:$G,7,0)</f>
        <v>Vapi</v>
      </c>
      <c r="J244" s="8" t="str">
        <f>VLOOKUP(A244,'[1]Master File'!$A:$H,8,0)</f>
        <v>Vapi</v>
      </c>
      <c r="K244" s="8">
        <f>VLOOKUP(A244,'[1]Master File'!$A:$I,9,0)</f>
        <v>396195</v>
      </c>
      <c r="L244" s="8" t="s">
        <v>42</v>
      </c>
      <c r="M244" s="8" t="str">
        <f>VLOOKUP(A244,'[1]Master File'!$A:$M,13,0)</f>
        <v>9825545043, 8141372766</v>
      </c>
      <c r="N244" s="8" t="str">
        <f t="shared" si="11"/>
        <v>9825545043, 8141372766</v>
      </c>
      <c r="O244" s="8" t="str">
        <f>VLOOKUP(A244,'[1]Master File'!$A:$L,12,0)</f>
        <v>greenlandsolar.projects@gmail.com</v>
      </c>
      <c r="P244" s="8"/>
      <c r="Q244" s="8" t="str">
        <f>VLOOKUP(A244,'[1]Master File'!$A:$J,10,0)</f>
        <v>24AASFG8406E1ZC</v>
      </c>
      <c r="R244" s="8" t="str">
        <f>VLOOKUP(A244,'[1]Master File'!$A:$K,11,0)</f>
        <v>AASFG8406E</v>
      </c>
      <c r="S244" s="8" t="s">
        <v>1910</v>
      </c>
      <c r="T244" s="8" t="s">
        <v>1450</v>
      </c>
      <c r="U244" s="8" t="str">
        <f>VLOOKUP(A244,'[1]Master File'!$A:$P,16,0)</f>
        <v>B</v>
      </c>
      <c r="V244" s="8">
        <f>VLOOKUP(A244,'[1]Master File'!$A:$N,14,0)</f>
        <v>0</v>
      </c>
      <c r="W244" s="9" t="s">
        <v>1911</v>
      </c>
      <c r="X244" s="8">
        <v>9225</v>
      </c>
      <c r="Y244" s="8" t="s">
        <v>48</v>
      </c>
      <c r="Z244" s="8">
        <v>56402</v>
      </c>
      <c r="AA244" s="8" t="s">
        <v>1447</v>
      </c>
      <c r="AB244" s="8" t="s">
        <v>49</v>
      </c>
      <c r="AC244" s="8" t="s">
        <v>1912</v>
      </c>
      <c r="AD244" s="8" t="s">
        <v>348</v>
      </c>
      <c r="AE244" s="8" t="s">
        <v>158</v>
      </c>
      <c r="AF244" s="8"/>
      <c r="AG244" s="11" t="str">
        <f t="shared" si="8"/>
        <v>Shop No C-107,First Floor,City Center,Plot No-101,Near Toyota Chemicals,Silvassa Road,Bhadakmora,VapiVapi</v>
      </c>
      <c r="AI244" s="11" t="str">
        <f>VLOOKUP(A244,[2]Sheet1!$D:$F,3,0)</f>
        <v>Greenland</v>
      </c>
      <c r="AJ244" s="8">
        <f>VLOOKUP(A244,'[3]Final summary'!$E:$AH,29,0)</f>
        <v>2000</v>
      </c>
      <c r="AK244" s="8"/>
    </row>
    <row r="245" spans="1:37" s="11" customFormat="1" ht="28.5" customHeight="1" x14ac:dyDescent="0.2">
      <c r="A245" s="8" t="s">
        <v>1913</v>
      </c>
      <c r="B245" s="8">
        <v>244</v>
      </c>
      <c r="C245" s="8" t="str">
        <f>VLOOKUP(A245,'[1]Master File'!$A:$D,4,0)</f>
        <v>GreenBrilliance Renewable Energy LLP</v>
      </c>
      <c r="D245" s="8" t="s">
        <v>1447</v>
      </c>
      <c r="E245" s="8" t="s">
        <v>1914</v>
      </c>
      <c r="F245" s="8" t="s">
        <v>73</v>
      </c>
      <c r="G245" s="8" t="str">
        <f>VLOOKUP(A245,'[1]Master File'!$A:$E,5,0)</f>
        <v xml:space="preserve">Plot No-1408 GIDC Estate </v>
      </c>
      <c r="H245" s="8" t="str">
        <f>VLOOKUP(A245,'[1]Master File'!$A:$F,6,0)</f>
        <v xml:space="preserve"> Waghodiya</v>
      </c>
      <c r="I245" s="8" t="str">
        <f>VLOOKUP(A245,'[1]Master File'!$A:$G,7,0)</f>
        <v xml:space="preserve"> Dist Vadodara</v>
      </c>
      <c r="J245" s="8" t="str">
        <f>VLOOKUP(A245,'[1]Master File'!$A:$H,8,0)</f>
        <v>Vadodara</v>
      </c>
      <c r="K245" s="8">
        <f>VLOOKUP(A245,'[1]Master File'!$A:$I,9,0)</f>
        <v>391760</v>
      </c>
      <c r="L245" s="8" t="s">
        <v>42</v>
      </c>
      <c r="M245" s="8">
        <v>9033399658</v>
      </c>
      <c r="N245" s="8">
        <f t="shared" si="11"/>
        <v>9033399658</v>
      </c>
      <c r="O245" s="8" t="str">
        <f>VLOOKUP(A245,'[1]Master File'!$A:$L,12,0)</f>
        <v>jay.patel@gbreenergy.com:contact@gbreenergy.com</v>
      </c>
      <c r="P245" s="8"/>
      <c r="Q245" s="8" t="str">
        <f>VLOOKUP(A245,'[1]Master File'!$A:$J,10,0)</f>
        <v>24AAPFG8445G2Z3</v>
      </c>
      <c r="R245" s="8" t="str">
        <f>VLOOKUP(A245,'[1]Master File'!$A:$K,11,0)</f>
        <v>AAPFG8445G</v>
      </c>
      <c r="S245" s="8" t="s">
        <v>1915</v>
      </c>
      <c r="T245" s="8" t="s">
        <v>1916</v>
      </c>
      <c r="U245" s="8" t="str">
        <f>VLOOKUP(A245,'[1]Master File'!$A:$P,16,0)</f>
        <v>A</v>
      </c>
      <c r="V245" s="8" t="str">
        <f>VLOOKUP(A245,'[1]Master File'!$A:$N,14,0)</f>
        <v>SRT-PG-A-296</v>
      </c>
      <c r="W245" s="9" t="s">
        <v>1917</v>
      </c>
      <c r="X245" s="8">
        <v>9000</v>
      </c>
      <c r="Y245" s="8" t="s">
        <v>48</v>
      </c>
      <c r="Z245" s="12" t="s">
        <v>95</v>
      </c>
      <c r="AA245" s="8"/>
      <c r="AB245" s="8" t="s">
        <v>49</v>
      </c>
      <c r="AC245" s="8" t="s">
        <v>861</v>
      </c>
      <c r="AD245" s="8" t="s">
        <v>1918</v>
      </c>
      <c r="AE245" s="8" t="s">
        <v>149</v>
      </c>
      <c r="AF245" s="8"/>
      <c r="AG245" s="11" t="str">
        <f t="shared" si="8"/>
        <v>Plot No-1408 GIDC Estate  Waghodiya Dist VadodaraVadodara</v>
      </c>
      <c r="AI245" s="11" t="str">
        <f>VLOOKUP(A245,[2]Sheet1!$D:$F,3,0)</f>
        <v>Greenbrilliance Renewable Energy Llp</v>
      </c>
      <c r="AJ245" s="8">
        <f>VLOOKUP(A245,'[3]Final summary'!$E:$AH,29,0)</f>
        <v>1200</v>
      </c>
      <c r="AK245" s="8"/>
    </row>
    <row r="246" spans="1:37" s="11" customFormat="1" ht="28.5" customHeight="1" x14ac:dyDescent="0.2">
      <c r="A246" s="8" t="s">
        <v>1919</v>
      </c>
      <c r="B246" s="7">
        <v>245</v>
      </c>
      <c r="C246" s="8" t="str">
        <f>VLOOKUP(A246,'[1]Master File'!$A:$D,4,0)</f>
        <v>J B POWER SOLAR</v>
      </c>
      <c r="D246" s="8" t="s">
        <v>1447</v>
      </c>
      <c r="E246" s="8" t="s">
        <v>1920</v>
      </c>
      <c r="F246" s="8" t="s">
        <v>73</v>
      </c>
      <c r="G246" s="8" t="str">
        <f>VLOOKUP(A246,'[1]Master File'!$A:$E,5,0)</f>
        <v xml:space="preserve">PLOT NO 19/20B/H MARUTI HOTELRTO CHECK POST </v>
      </c>
      <c r="H246" s="8" t="str">
        <f>VLOOKUP(A246,'[1]Master File'!$A:$F,6,0)</f>
        <v>RADHANPUR HIGHWAY AAKHOL NANI DEESA</v>
      </c>
      <c r="I246" s="8" t="str">
        <f>VLOOKUP(A246,'[1]Master File'!$A:$G,7,0)</f>
        <v>DEESA</v>
      </c>
      <c r="J246" s="8" t="str">
        <f>VLOOKUP(A246,'[1]Master File'!$A:$H,8,0)</f>
        <v>DEESA</v>
      </c>
      <c r="K246" s="8">
        <f>VLOOKUP(A246,'[1]Master File'!$A:$I,9,0)</f>
        <v>385535</v>
      </c>
      <c r="L246" s="8" t="s">
        <v>42</v>
      </c>
      <c r="M246" s="8">
        <f>VLOOKUP(A246,'[1]Master File'!$A:$M,13,0)</f>
        <v>9998666052</v>
      </c>
      <c r="N246" s="8">
        <f t="shared" si="11"/>
        <v>9998666052</v>
      </c>
      <c r="O246" s="8" t="str">
        <f>VLOOKUP(A246,'[1]Master File'!$A:$L,12,0)</f>
        <v>BHAVESH6052@GMAIL.COM</v>
      </c>
      <c r="P246" s="8"/>
      <c r="Q246" s="8" t="str">
        <f>VLOOKUP(A246,'[1]Master File'!$A:$J,10,0)</f>
        <v>24BCNPG3015P2ZG</v>
      </c>
      <c r="R246" s="8" t="str">
        <f>VLOOKUP(A246,'[1]Master File'!$A:$K,11,0)</f>
        <v>BCNPG3015P</v>
      </c>
      <c r="S246" s="8" t="s">
        <v>1921</v>
      </c>
      <c r="T246" s="8" t="s">
        <v>1922</v>
      </c>
      <c r="U246" s="8" t="str">
        <f>VLOOKUP(A246,'[1]Master File'!$A:$P,16,0)</f>
        <v>B</v>
      </c>
      <c r="V246" s="8" t="str">
        <f>VLOOKUP(A246,'[1]Master File'!$A:$N,14,0)</f>
        <v>SRT-PG-B-428</v>
      </c>
      <c r="W246" s="9" t="s">
        <v>1923</v>
      </c>
      <c r="X246" s="8">
        <v>9259</v>
      </c>
      <c r="Y246" s="8" t="s">
        <v>48</v>
      </c>
      <c r="Z246" s="12" t="s">
        <v>95</v>
      </c>
      <c r="AA246" s="8"/>
      <c r="AB246" s="8" t="s">
        <v>49</v>
      </c>
      <c r="AC246" s="8" t="s">
        <v>721</v>
      </c>
      <c r="AD246" s="8" t="s">
        <v>1615</v>
      </c>
      <c r="AE246" s="8" t="s">
        <v>158</v>
      </c>
      <c r="AF246" s="8"/>
      <c r="AG246" s="11" t="str">
        <f t="shared" si="8"/>
        <v>PLOT NO 19/20B/H MARUTI HOTELRTO CHECK POST RADHANPUR HIGHWAY AAKHOL NANI DEESADEESADEESA</v>
      </c>
      <c r="AI246" s="11" t="str">
        <f>VLOOKUP(A246,[2]Sheet1!$D:$F,3,0)</f>
        <v>J B Power Solar</v>
      </c>
      <c r="AJ246" s="8">
        <f>VLOOKUP(A246,'[3]Final summary'!$E:$AH,29,0)</f>
        <v>675</v>
      </c>
      <c r="AK246" s="8"/>
    </row>
    <row r="247" spans="1:37" s="11" customFormat="1" ht="28.5" customHeight="1" x14ac:dyDescent="0.2">
      <c r="A247" s="8" t="s">
        <v>1924</v>
      </c>
      <c r="B247" s="8">
        <v>246</v>
      </c>
      <c r="C247" s="8" t="str">
        <f>VLOOKUP(A247,'[1]Master File'!$A:$D,4,0)</f>
        <v>Benchmark Agencies Private Limited</v>
      </c>
      <c r="D247" s="8" t="s">
        <v>1447</v>
      </c>
      <c r="E247" s="8" t="s">
        <v>1925</v>
      </c>
      <c r="F247" s="8" t="s">
        <v>64</v>
      </c>
      <c r="G247" s="8" t="str">
        <f>VLOOKUP(A247,'[1]Master File'!$A:$E,5,0)</f>
        <v xml:space="preserve">Basement Shantam </v>
      </c>
      <c r="H247" s="8" t="str">
        <f>VLOOKUP(A247,'[1]Master File'!$A:$F,6,0)</f>
        <v>near Havmor restaurant Navrangpura</v>
      </c>
      <c r="I247" s="8" t="str">
        <f>VLOOKUP(A247,'[1]Master File'!$A:$G,7,0)</f>
        <v xml:space="preserve"> Ahmedabad</v>
      </c>
      <c r="J247" s="8" t="str">
        <f>VLOOKUP(A247,'[1]Master File'!$A:$H,8,0)</f>
        <v>AHMEDABAD</v>
      </c>
      <c r="K247" s="8">
        <f>VLOOKUP(A247,'[1]Master File'!$A:$I,9,0)</f>
        <v>380009</v>
      </c>
      <c r="L247" s="8" t="s">
        <v>42</v>
      </c>
      <c r="M247" s="8">
        <v>9157449443</v>
      </c>
      <c r="N247" s="8">
        <f t="shared" si="11"/>
        <v>9157449443</v>
      </c>
      <c r="O247" s="14" t="s">
        <v>1926</v>
      </c>
      <c r="P247" s="8" t="s">
        <v>1927</v>
      </c>
      <c r="Q247" s="8" t="str">
        <f>VLOOKUP(A247,'[1]Master File'!$A:$J,10,0)</f>
        <v>24AACCB3832C1ZB</v>
      </c>
      <c r="R247" s="8" t="str">
        <f>VLOOKUP(A247,'[1]Master File'!$A:$K,11,0)</f>
        <v>AACCB3832C</v>
      </c>
      <c r="S247" s="8" t="s">
        <v>1928</v>
      </c>
      <c r="T247" s="8" t="s">
        <v>128</v>
      </c>
      <c r="U247" s="8" t="str">
        <f>VLOOKUP(A247,'[1]Master File'!$A:$P,16,0)</f>
        <v>B</v>
      </c>
      <c r="V247" s="8" t="str">
        <f>VLOOKUP(A247,'[1]Master File'!$A:$N,14,0)</f>
        <v>SRT-PG-B-373</v>
      </c>
      <c r="W247" s="9" t="s">
        <v>1929</v>
      </c>
      <c r="X247" s="8">
        <v>9509</v>
      </c>
      <c r="Y247" s="8" t="s">
        <v>48</v>
      </c>
      <c r="Z247" s="12" t="s">
        <v>95</v>
      </c>
      <c r="AA247" s="8"/>
      <c r="AB247" s="8" t="s">
        <v>70</v>
      </c>
      <c r="AC247" s="8">
        <v>56413</v>
      </c>
      <c r="AD247" s="8" t="s">
        <v>1447</v>
      </c>
      <c r="AE247" s="8" t="s">
        <v>158</v>
      </c>
      <c r="AF247" s="8"/>
      <c r="AG247" s="11" t="str">
        <f t="shared" si="8"/>
        <v>Basement Shantam near Havmor restaurant Navrangpura AhmedabadAHMEDABAD</v>
      </c>
      <c r="AI247" s="11" t="str">
        <f>VLOOKUP(A247,[2]Sheet1!$D:$F,3,0)</f>
        <v>Benchmark Agencies Pvt. Ltd.</v>
      </c>
      <c r="AJ247" s="8">
        <f>VLOOKUP(A247,'[3]Final summary'!$E:$AH,29,0)</f>
        <v>1200</v>
      </c>
      <c r="AK247" s="8"/>
    </row>
    <row r="248" spans="1:37" s="11" customFormat="1" ht="28.5" customHeight="1" x14ac:dyDescent="0.2">
      <c r="A248" s="8" t="s">
        <v>1930</v>
      </c>
      <c r="B248" s="7">
        <v>247</v>
      </c>
      <c r="C248" s="8" t="str">
        <f>VLOOKUP(A248,'[1]Master File'!$A:$D,4,0)</f>
        <v>Simms Engineering Private Limited</v>
      </c>
      <c r="D248" s="8" t="s">
        <v>1447</v>
      </c>
      <c r="E248" s="8" t="s">
        <v>1931</v>
      </c>
      <c r="F248" s="8" t="s">
        <v>64</v>
      </c>
      <c r="G248" s="8" t="str">
        <f>VLOOKUP(A248,'[1]Master File'!$A:$E,5,0)</f>
        <v xml:space="preserve">Opp. New Oceanic Hotel </v>
      </c>
      <c r="H248" s="8" t="str">
        <f>VLOOKUP(A248,'[1]Master File'!$A:$F,6,0)</f>
        <v>Chowpati Villa Road</v>
      </c>
      <c r="I248" s="8" t="str">
        <f>VLOOKUP(A248,'[1]Master File'!$A:$G,7,0)</f>
        <v xml:space="preserve"> Porbandar</v>
      </c>
      <c r="J248" s="8" t="str">
        <f>VLOOKUP(A248,'[1]Master File'!$A:$H,8,0)</f>
        <v>PORBANDAR</v>
      </c>
      <c r="K248" s="8">
        <f>VLOOKUP(A248,'[1]Master File'!$A:$I,9,0)</f>
        <v>360575</v>
      </c>
      <c r="L248" s="8" t="s">
        <v>42</v>
      </c>
      <c r="M248" s="8" t="str">
        <f>VLOOKUP(A248,'[1]Master File'!$A:$M,13,0)</f>
        <v>9825231376, 02862242354, 0286-2242177</v>
      </c>
      <c r="N248" s="8" t="str">
        <f t="shared" si="11"/>
        <v>9825231376, 02862242354, 0286-2242177</v>
      </c>
      <c r="O248" s="8" t="str">
        <f>VLOOKUP(A248,'[1]Master File'!$A:$L,12,0)</f>
        <v>simms_eng@yahoo.co.in</v>
      </c>
      <c r="P248" s="8"/>
      <c r="Q248" s="8" t="str">
        <f>VLOOKUP(A248,'[1]Master File'!$A:$J,10,0)</f>
        <v>24AALCS6467K1ZR</v>
      </c>
      <c r="R248" s="8" t="str">
        <f>VLOOKUP(A248,'[1]Master File'!$A:$K,11,0)</f>
        <v>AALCS6467K</v>
      </c>
      <c r="S248" s="8" t="s">
        <v>1932</v>
      </c>
      <c r="T248" s="8" t="s">
        <v>118</v>
      </c>
      <c r="U248" s="8" t="str">
        <f>VLOOKUP(A248,'[1]Master File'!$A:$P,16,0)</f>
        <v>A</v>
      </c>
      <c r="V248" s="8" t="str">
        <f>VLOOKUP(A248,'[1]Master File'!$A:$N,14,0)</f>
        <v>SRT-PG-A-048</v>
      </c>
      <c r="W248" s="9" t="s">
        <v>1933</v>
      </c>
      <c r="X248" s="8">
        <v>9073</v>
      </c>
      <c r="Y248" s="8" t="s">
        <v>48</v>
      </c>
      <c r="Z248" s="12" t="s">
        <v>95</v>
      </c>
      <c r="AA248" s="8"/>
      <c r="AB248" s="8" t="s">
        <v>49</v>
      </c>
      <c r="AC248" s="8" t="s">
        <v>1542</v>
      </c>
      <c r="AD248" s="8" t="s">
        <v>1934</v>
      </c>
      <c r="AE248" s="8" t="s">
        <v>149</v>
      </c>
      <c r="AF248" s="8"/>
      <c r="AG248" s="11" t="str">
        <f t="shared" si="8"/>
        <v>Opp. New Oceanic Hotel Chowpati Villa Road PorbandarPORBANDAR</v>
      </c>
      <c r="AI248" s="11" t="str">
        <f>VLOOKUP(A248,[2]Sheet1!$D:$F,3,0)</f>
        <v>Simms Engineering</v>
      </c>
      <c r="AJ248" s="8">
        <f>VLOOKUP(A248,'[3]Final summary'!$E:$AH,29,0)</f>
        <v>5000</v>
      </c>
      <c r="AK248" s="8"/>
    </row>
    <row r="249" spans="1:37" s="11" customFormat="1" ht="28.5" customHeight="1" x14ac:dyDescent="0.2">
      <c r="A249" s="8" t="s">
        <v>1935</v>
      </c>
      <c r="B249" s="8">
        <v>248</v>
      </c>
      <c r="C249" s="8" t="str">
        <f>VLOOKUP(A249,'[1]Master File'!$A:$D,4,0)</f>
        <v>SHIV SOLARTECH</v>
      </c>
      <c r="D249" s="8" t="s">
        <v>1447</v>
      </c>
      <c r="E249" s="8" t="s">
        <v>1936</v>
      </c>
      <c r="F249" s="8" t="s">
        <v>90</v>
      </c>
      <c r="G249" s="8" t="str">
        <f>VLOOKUP(A249,'[1]Master File'!$A:$E,5,0)</f>
        <v>First Floor "OM MAA OM"</v>
      </c>
      <c r="H249" s="8" t="str">
        <f>VLOOKUP(A249,'[1]Master File'!$A:$F,6,0)</f>
        <v xml:space="preserve"> K.P.SHAH VADI RAMESHWARNAGAR</v>
      </c>
      <c r="I249" s="8" t="str">
        <f>VLOOKUP(A249,'[1]Master File'!$A:$G,7,0)</f>
        <v xml:space="preserve"> JAMNAGAR</v>
      </c>
      <c r="J249" s="8" t="str">
        <f>VLOOKUP(A249,'[1]Master File'!$A:$H,8,0)</f>
        <v>JAMNAGAR</v>
      </c>
      <c r="K249" s="8">
        <f>VLOOKUP(A249,'[1]Master File'!$A:$I,9,0)</f>
        <v>361008</v>
      </c>
      <c r="L249" s="8" t="s">
        <v>42</v>
      </c>
      <c r="M249" s="8" t="str">
        <f>VLOOKUP(A249,'[1]Master File'!$A:$M,13,0)</f>
        <v>7069032200, 9099906387</v>
      </c>
      <c r="N249" s="8" t="str">
        <f t="shared" si="11"/>
        <v>7069032200, 9099906387</v>
      </c>
      <c r="O249" s="8" t="str">
        <f>VLOOKUP(A249,'[1]Master File'!$A:$L,12,0)</f>
        <v>Info.shivsolartech@gmail.com</v>
      </c>
      <c r="P249" s="8"/>
      <c r="Q249" s="8" t="str">
        <f>VLOOKUP(A249,'[1]Master File'!$A:$J,10,0)</f>
        <v>24ADSPJ8501A1ZU</v>
      </c>
      <c r="R249" s="8" t="str">
        <f>VLOOKUP(A249,'[1]Master File'!$A:$K,11,0)</f>
        <v>ADSPJ8501A</v>
      </c>
      <c r="S249" s="8" t="s">
        <v>1937</v>
      </c>
      <c r="T249" s="8" t="s">
        <v>994</v>
      </c>
      <c r="U249" s="8" t="str">
        <f>VLOOKUP(A249,'[1]Master File'!$A:$P,16,0)</f>
        <v>B</v>
      </c>
      <c r="V249" s="8" t="str">
        <f>VLOOKUP(A249,'[1]Master File'!$A:$N,14,0)</f>
        <v>SRT-PG-B-124</v>
      </c>
      <c r="W249" s="9" t="s">
        <v>1938</v>
      </c>
      <c r="X249" s="8">
        <v>9485</v>
      </c>
      <c r="Y249" s="8" t="s">
        <v>48</v>
      </c>
      <c r="Z249" s="12" t="s">
        <v>95</v>
      </c>
      <c r="AA249" s="8"/>
      <c r="AB249" s="8" t="s">
        <v>70</v>
      </c>
      <c r="AC249" s="8">
        <v>56485</v>
      </c>
      <c r="AD249" s="8" t="s">
        <v>1939</v>
      </c>
      <c r="AE249" s="8" t="s">
        <v>158</v>
      </c>
      <c r="AF249" s="8"/>
      <c r="AG249" s="11" t="str">
        <f t="shared" si="8"/>
        <v>First Floor "OM MAA OM" K.P.SHAH VADI RAMESHWARNAGAR JAMNAGARJAMNAGAR</v>
      </c>
      <c r="AI249" s="11" t="str">
        <f>VLOOKUP(A249,[2]Sheet1!$D:$F,3,0)</f>
        <v>Shiv Solartech</v>
      </c>
      <c r="AJ249" s="8">
        <f>VLOOKUP(A249,'[3]Final summary'!$E:$AH,29,0)</f>
        <v>500</v>
      </c>
      <c r="AK249" s="8"/>
    </row>
    <row r="250" spans="1:37" s="11" customFormat="1" ht="28.5" customHeight="1" x14ac:dyDescent="0.2">
      <c r="A250" s="8" t="s">
        <v>1940</v>
      </c>
      <c r="B250" s="7">
        <v>249</v>
      </c>
      <c r="C250" s="8" t="str">
        <f>VLOOKUP(A250,'[1]Master File'!$A:$D,4,0)</f>
        <v>ISun Solar Pvt Ltd</v>
      </c>
      <c r="D250" s="8" t="s">
        <v>1447</v>
      </c>
      <c r="E250" s="8" t="s">
        <v>1941</v>
      </c>
      <c r="F250" s="8" t="s">
        <v>64</v>
      </c>
      <c r="G250" s="8" t="str">
        <f>VLOOKUP(A250,'[1]Master File'!$A:$E,5,0)</f>
        <v>254, Jasal Complex,</v>
      </c>
      <c r="H250" s="8" t="str">
        <f>VLOOKUP(A250,'[1]Master File'!$A:$F,6,0)</f>
        <v>Nanawati Chowk, 150 ft Ring Road,Rajkot</v>
      </c>
      <c r="I250" s="8" t="str">
        <f>VLOOKUP(A250,'[1]Master File'!$A:$G,7,0)</f>
        <v>Rajkot</v>
      </c>
      <c r="J250" s="8" t="str">
        <f>VLOOKUP(A250,'[1]Master File'!$A:$H,8,0)</f>
        <v>Rajkot</v>
      </c>
      <c r="K250" s="8">
        <f>VLOOKUP(A250,'[1]Master File'!$A:$I,9,0)</f>
        <v>360007</v>
      </c>
      <c r="L250" s="8" t="s">
        <v>42</v>
      </c>
      <c r="M250" s="8" t="str">
        <f>VLOOKUP(A250,'[1]Master File'!$A:$M,13,0)</f>
        <v>9727807459/8849569337</v>
      </c>
      <c r="N250" s="8" t="str">
        <f t="shared" si="11"/>
        <v>9727807459/8849569337</v>
      </c>
      <c r="O250" s="8" t="str">
        <f>VLOOKUP(A250,'[1]Master File'!$A:$L,12,0)</f>
        <v>MKT.ISUNSOLAR@GMAIL.COM</v>
      </c>
      <c r="P250" s="8"/>
      <c r="Q250" s="8" t="str">
        <f>VLOOKUP(A250,'[1]Master File'!$A:$J,10,0)</f>
        <v>24AAECI2670P1Z9</v>
      </c>
      <c r="R250" s="8" t="str">
        <f>VLOOKUP(A250,'[1]Master File'!$A:$K,11,0)</f>
        <v>AAECI2670P</v>
      </c>
      <c r="S250" s="8" t="s">
        <v>1942</v>
      </c>
      <c r="T250" s="8" t="s">
        <v>1943</v>
      </c>
      <c r="U250" s="8" t="str">
        <f>VLOOKUP(A250,'[1]Master File'!$A:$P,16,0)</f>
        <v>B</v>
      </c>
      <c r="V250" s="8">
        <f>VLOOKUP(A250,'[1]Master File'!$A:$N,14,0)</f>
        <v>0</v>
      </c>
      <c r="W250" s="9" t="s">
        <v>1944</v>
      </c>
      <c r="X250" s="8">
        <v>9113</v>
      </c>
      <c r="Y250" s="8" t="s">
        <v>48</v>
      </c>
      <c r="Z250" s="8">
        <v>56429</v>
      </c>
      <c r="AA250" s="8" t="s">
        <v>1447</v>
      </c>
      <c r="AB250" s="8" t="s">
        <v>70</v>
      </c>
      <c r="AC250" s="8">
        <v>56430</v>
      </c>
      <c r="AD250" s="8" t="s">
        <v>1447</v>
      </c>
      <c r="AE250" s="8" t="s">
        <v>158</v>
      </c>
      <c r="AF250" s="8"/>
      <c r="AG250" s="11" t="str">
        <f t="shared" si="8"/>
        <v>254, Jasal Complex,Nanawati Chowk, 150 ft Ring Road,RajkotRajkotRajkot</v>
      </c>
      <c r="AI250" s="11" t="str">
        <f>VLOOKUP(A250,[2]Sheet1!$D:$F,3,0)</f>
        <v>Isun Solar Pvt Ltd</v>
      </c>
      <c r="AJ250" s="8">
        <f>VLOOKUP(A250,'[3]Final summary'!$E:$AH,29,0)</f>
        <v>2000</v>
      </c>
      <c r="AK250" s="8"/>
    </row>
    <row r="251" spans="1:37" s="11" customFormat="1" ht="28.5" customHeight="1" x14ac:dyDescent="0.2">
      <c r="A251" s="8" t="s">
        <v>1945</v>
      </c>
      <c r="B251" s="8">
        <v>250</v>
      </c>
      <c r="C251" s="8" t="str">
        <f>VLOOKUP(A251,'[1]Master File'!$A:$D,4,0)</f>
        <v>Ganesh Corporation</v>
      </c>
      <c r="D251" s="8" t="s">
        <v>1447</v>
      </c>
      <c r="E251" s="8" t="s">
        <v>1946</v>
      </c>
      <c r="F251" s="8" t="s">
        <v>90</v>
      </c>
      <c r="G251" s="8" t="str">
        <f>VLOOKUP(A251,'[1]Master File'!$A:$E,5,0)</f>
        <v>541/2Saurabh society</v>
      </c>
      <c r="H251" s="8" t="str">
        <f>VLOOKUP(A251,'[1]Master File'!$A:$F,6,0)</f>
        <v>Sector-23</v>
      </c>
      <c r="I251" s="8" t="str">
        <f>VLOOKUP(A251,'[1]Master File'!$A:$G,7,0)</f>
        <v xml:space="preserve"> Gandhinagar</v>
      </c>
      <c r="J251" s="8" t="str">
        <f>VLOOKUP(A251,'[1]Master File'!$A:$H,8,0)</f>
        <v>Gandhinagar</v>
      </c>
      <c r="K251" s="8">
        <f>VLOOKUP(A251,'[1]Master File'!$A:$I,9,0)</f>
        <v>382024</v>
      </c>
      <c r="L251" s="8" t="s">
        <v>42</v>
      </c>
      <c r="M251" s="8">
        <f>VLOOKUP(A251,'[1]Master File'!$A:$M,13,0)</f>
        <v>9979856236</v>
      </c>
      <c r="N251" s="8">
        <f t="shared" si="11"/>
        <v>9979856236</v>
      </c>
      <c r="O251" s="8" t="str">
        <f>VLOOKUP(A251,'[1]Master File'!$A:$L,12,0)</f>
        <v>ganeshcorporation3003@gmail.com</v>
      </c>
      <c r="P251" s="8"/>
      <c r="Q251" s="8" t="str">
        <f>VLOOKUP(A251,'[1]Master File'!$A:$J,10,0)</f>
        <v>24BYYPP9142F1ZT</v>
      </c>
      <c r="R251" s="8" t="str">
        <f>VLOOKUP(A251,'[1]Master File'!$A:$K,11,0)</f>
        <v>BYYPP9142F</v>
      </c>
      <c r="S251" s="8" t="s">
        <v>1947</v>
      </c>
      <c r="T251" s="8" t="s">
        <v>1948</v>
      </c>
      <c r="U251" s="8" t="str">
        <f>VLOOKUP(A251,'[1]Master File'!$A:$P,16,0)</f>
        <v>A</v>
      </c>
      <c r="V251" s="8" t="str">
        <f>VLOOKUP(A251,'[1]Master File'!$A:$N,14,0)</f>
        <v>SRT-PG-A-291</v>
      </c>
      <c r="W251" s="9" t="s">
        <v>1949</v>
      </c>
      <c r="X251" s="8">
        <v>8999</v>
      </c>
      <c r="Y251" s="8" t="s">
        <v>48</v>
      </c>
      <c r="Z251" s="12" t="s">
        <v>95</v>
      </c>
      <c r="AA251" s="8"/>
      <c r="AB251" s="8" t="s">
        <v>49</v>
      </c>
      <c r="AC251" s="8" t="s">
        <v>60</v>
      </c>
      <c r="AD251" s="8" t="s">
        <v>270</v>
      </c>
      <c r="AE251" s="8" t="s">
        <v>149</v>
      </c>
      <c r="AF251" s="8"/>
      <c r="AG251" s="11" t="str">
        <f t="shared" si="8"/>
        <v>541/2Saurabh societySector-23 GandhinagarGandhinagar</v>
      </c>
      <c r="AI251" s="11" t="str">
        <f>VLOOKUP(A251,[2]Sheet1!$D:$F,3,0)</f>
        <v>Ganesh Corporation</v>
      </c>
      <c r="AJ251" s="8">
        <f>VLOOKUP(A251,'[3]Final summary'!$E:$AH,29,0)</f>
        <v>500</v>
      </c>
      <c r="AK251" s="8"/>
    </row>
    <row r="252" spans="1:37" s="11" customFormat="1" ht="28.5" customHeight="1" x14ac:dyDescent="0.2">
      <c r="A252" s="8" t="s">
        <v>1950</v>
      </c>
      <c r="B252" s="7">
        <v>251</v>
      </c>
      <c r="C252" s="8" t="str">
        <f>VLOOKUP(A252,'[1]Master File'!$A:$D,4,0)</f>
        <v>GREEN WATT ENERGY</v>
      </c>
      <c r="D252" s="8" t="s">
        <v>1447</v>
      </c>
      <c r="E252" s="8" t="s">
        <v>1951</v>
      </c>
      <c r="F252" s="8" t="s">
        <v>220</v>
      </c>
      <c r="G252" s="8" t="str">
        <f>VLOOKUP(A252,'[1]Master File'!$A:$E,5,0)</f>
        <v>11, Evershine Complex,</v>
      </c>
      <c r="H252" s="8" t="str">
        <f>VLOOKUP(A252,'[1]Master File'!$A:$F,6,0)</f>
        <v>Zanzarda Chokdi,</v>
      </c>
      <c r="I252" s="8" t="str">
        <f>VLOOKUP(A252,'[1]Master File'!$A:$G,7,0)</f>
        <v>Junagadh</v>
      </c>
      <c r="J252" s="8" t="str">
        <f>VLOOKUP(A252,'[1]Master File'!$A:$H,8,0)</f>
        <v>Junagadh</v>
      </c>
      <c r="K252" s="8">
        <f>VLOOKUP(A252,'[1]Master File'!$A:$I,9,0)</f>
        <v>362001</v>
      </c>
      <c r="L252" s="8" t="s">
        <v>42</v>
      </c>
      <c r="M252" s="8" t="str">
        <f>VLOOKUP(A252,'[1]Master File'!$A:$M,13,0)</f>
        <v>9913853055, 9537756858</v>
      </c>
      <c r="N252" s="8" t="str">
        <f t="shared" si="11"/>
        <v>9913853055, 9537756858</v>
      </c>
      <c r="O252" s="8" t="str">
        <f>VLOOKUP(A252,'[1]Master File'!$A:$L,12,0)</f>
        <v>greenwatt.inn@gmail.com</v>
      </c>
      <c r="P252" s="8"/>
      <c r="Q252" s="8" t="str">
        <f>VLOOKUP(A252,'[1]Master File'!$A:$J,10,0)</f>
        <v>24AAUFG3906D1ZH</v>
      </c>
      <c r="R252" s="8" t="str">
        <f>VLOOKUP(A252,'[1]Master File'!$A:$K,11,0)</f>
        <v>AAUFG3906D</v>
      </c>
      <c r="S252" s="8" t="s">
        <v>1952</v>
      </c>
      <c r="T252" s="8" t="s">
        <v>1953</v>
      </c>
      <c r="U252" s="8" t="str">
        <f>VLOOKUP(A252,'[1]Master File'!$A:$P,16,0)</f>
        <v>B</v>
      </c>
      <c r="V252" s="8">
        <f>VLOOKUP(A252,'[1]Master File'!$A:$N,14,0)</f>
        <v>0</v>
      </c>
      <c r="W252" s="9" t="s">
        <v>1954</v>
      </c>
      <c r="X252" s="8">
        <v>9306</v>
      </c>
      <c r="Y252" s="8" t="s">
        <v>48</v>
      </c>
      <c r="Z252" s="8">
        <v>56115</v>
      </c>
      <c r="AA252" s="8" t="s">
        <v>62</v>
      </c>
      <c r="AB252" s="8" t="s">
        <v>49</v>
      </c>
      <c r="AC252" s="8" t="s">
        <v>333</v>
      </c>
      <c r="AD252" s="8" t="s">
        <v>1615</v>
      </c>
      <c r="AE252" s="8" t="s">
        <v>158</v>
      </c>
      <c r="AF252" s="8"/>
      <c r="AG252" s="11" t="str">
        <f t="shared" si="8"/>
        <v>11, Evershine Complex,Zanzarda Chokdi,JunagadhJunagadh</v>
      </c>
      <c r="AI252" s="11" t="str">
        <f>VLOOKUP(A252,[2]Sheet1!$D:$F,3,0)</f>
        <v>Green Watt Energy</v>
      </c>
      <c r="AJ252" s="8">
        <f>VLOOKUP(A252,'[3]Final summary'!$E:$AH,29,0)</f>
        <v>500</v>
      </c>
      <c r="AK252" s="8"/>
    </row>
    <row r="253" spans="1:37" s="11" customFormat="1" ht="28.5" customHeight="1" x14ac:dyDescent="0.2">
      <c r="A253" s="8" t="s">
        <v>1955</v>
      </c>
      <c r="B253" s="8">
        <v>252</v>
      </c>
      <c r="C253" s="8" t="str">
        <f>VLOOKUP(A253,'[1]Master File'!$A:$D,4,0)</f>
        <v>SKY POWER</v>
      </c>
      <c r="D253" s="8" t="s">
        <v>1447</v>
      </c>
      <c r="E253" s="8" t="s">
        <v>1956</v>
      </c>
      <c r="F253" s="8" t="s">
        <v>90</v>
      </c>
      <c r="G253" s="8" t="str">
        <f>VLOOKUP(A253,'[1]Master File'!$A:$E,5,0)</f>
        <v xml:space="preserve">B 267 PANCHSHIL RESIDENCY </v>
      </c>
      <c r="H253" s="8" t="str">
        <f>VLOOKUP(A253,'[1]Master File'!$A:$F,6,0)</f>
        <v>THALOTA ROAD</v>
      </c>
      <c r="I253" s="8" t="str">
        <f>VLOOKUP(A253,'[1]Master File'!$A:$G,7,0)</f>
        <v xml:space="preserve"> VISNAGAR</v>
      </c>
      <c r="J253" s="8" t="str">
        <f>VLOOKUP(A253,'[1]Master File'!$A:$H,8,0)</f>
        <v>VISNAGAR</v>
      </c>
      <c r="K253" s="8">
        <f>VLOOKUP(A253,'[1]Master File'!$A:$I,9,0)</f>
        <v>384315</v>
      </c>
      <c r="L253" s="8" t="s">
        <v>42</v>
      </c>
      <c r="M253" s="8">
        <f>VLOOKUP(A253,'[1]Master File'!$A:$M,13,0)</f>
        <v>9723070267</v>
      </c>
      <c r="N253" s="8">
        <f t="shared" si="11"/>
        <v>9723070267</v>
      </c>
      <c r="O253" s="8" t="str">
        <f>VLOOKUP(A253,'[1]Master File'!$A:$L,12,0)</f>
        <v>skypowersvp@gmail.com</v>
      </c>
      <c r="P253" s="8"/>
      <c r="Q253" s="8" t="str">
        <f>VLOOKUP(A253,'[1]Master File'!$A:$J,10,0)</f>
        <v>24CGLPP9223M1ZT</v>
      </c>
      <c r="R253" s="8" t="str">
        <f>VLOOKUP(A253,'[1]Master File'!$A:$K,11,0)</f>
        <v>CGLPP9223M</v>
      </c>
      <c r="S253" s="8" t="s">
        <v>1957</v>
      </c>
      <c r="T253" s="8" t="s">
        <v>790</v>
      </c>
      <c r="U253" s="8" t="str">
        <f>VLOOKUP(A253,'[1]Master File'!$A:$P,16,0)</f>
        <v>B</v>
      </c>
      <c r="V253" s="8" t="str">
        <f>VLOOKUP(A253,'[1]Master File'!$A:$N,14,0)</f>
        <v>SRT-PG-B-024</v>
      </c>
      <c r="W253" s="9" t="s">
        <v>1958</v>
      </c>
      <c r="X253" s="8">
        <v>9406</v>
      </c>
      <c r="Y253" s="8" t="s">
        <v>48</v>
      </c>
      <c r="Z253" s="12" t="s">
        <v>95</v>
      </c>
      <c r="AA253" s="8"/>
      <c r="AB253" s="8" t="s">
        <v>70</v>
      </c>
      <c r="AC253" s="8">
        <v>56434</v>
      </c>
      <c r="AD253" s="8" t="s">
        <v>1447</v>
      </c>
      <c r="AE253" s="8" t="s">
        <v>158</v>
      </c>
      <c r="AF253" s="8"/>
      <c r="AG253" s="11" t="str">
        <f t="shared" si="8"/>
        <v>B 267 PANCHSHIL RESIDENCY THALOTA ROAD VISNAGARVISNAGAR</v>
      </c>
      <c r="AI253" s="11" t="str">
        <f>VLOOKUP(A253,[2]Sheet1!$D:$F,3,0)</f>
        <v>Sky Power</v>
      </c>
      <c r="AJ253" s="8">
        <f>VLOOKUP(A253,'[3]Final summary'!$E:$AH,29,0)</f>
        <v>700</v>
      </c>
      <c r="AK253" s="8"/>
    </row>
    <row r="254" spans="1:37" s="11" customFormat="1" ht="28.5" customHeight="1" x14ac:dyDescent="0.2">
      <c r="A254" s="8" t="s">
        <v>1959</v>
      </c>
      <c r="B254" s="7">
        <v>253</v>
      </c>
      <c r="C254" s="8" t="str">
        <f>VLOOKUP(A254,'[1]Master File'!$A:$D,4,0)</f>
        <v>TECHSUN SOLAR</v>
      </c>
      <c r="D254" s="8" t="s">
        <v>1447</v>
      </c>
      <c r="E254" s="8" t="s">
        <v>1960</v>
      </c>
      <c r="F254" s="8" t="s">
        <v>90</v>
      </c>
      <c r="G254" s="8" t="str">
        <f>VLOOKUP(A254,'[1]Master File'!$A:$E,5,0)</f>
        <v>A-701 Nakshtra Habitate Near Vishwamitry Township</v>
      </c>
      <c r="H254" s="8" t="str">
        <f>VLOOKUP(A254,'[1]Master File'!$A:$F,6,0)</f>
        <v xml:space="preserve"> Manjalpur</v>
      </c>
      <c r="I254" s="8" t="str">
        <f>VLOOKUP(A254,'[1]Master File'!$A:$G,7,0)</f>
        <v xml:space="preserve"> Vadodara</v>
      </c>
      <c r="J254" s="8" t="str">
        <f>VLOOKUP(A254,'[1]Master File'!$A:$H,8,0)</f>
        <v>VADODARA</v>
      </c>
      <c r="K254" s="8">
        <f>VLOOKUP(A254,'[1]Master File'!$A:$I,9,0)</f>
        <v>390011</v>
      </c>
      <c r="L254" s="8" t="s">
        <v>42</v>
      </c>
      <c r="M254" s="8" t="str">
        <f>VLOOKUP(A254,'[1]Master File'!$A:$M,13,0)</f>
        <v>74051 11102, 7043731102</v>
      </c>
      <c r="N254" s="8" t="str">
        <f t="shared" si="11"/>
        <v>74051 11102, 7043731102</v>
      </c>
      <c r="O254" s="8" t="str">
        <f>VLOOKUP(A254,'[1]Master File'!$A:$L,12,0)</f>
        <v>matolindia@gmail.com;PRASHANTSOLANKI011@GMAIL.COM</v>
      </c>
      <c r="P254" s="8"/>
      <c r="Q254" s="8" t="str">
        <f>VLOOKUP(A254,'[1]Master File'!$A:$J,10,0)</f>
        <v>24AIAPD0332J1ZZ</v>
      </c>
      <c r="R254" s="8" t="str">
        <f>VLOOKUP(A254,'[1]Master File'!$A:$K,11,0)</f>
        <v>AIAPD0332J</v>
      </c>
      <c r="S254" s="8" t="s">
        <v>1961</v>
      </c>
      <c r="T254" s="8" t="s">
        <v>1901</v>
      </c>
      <c r="U254" s="8" t="str">
        <f>VLOOKUP(A254,'[1]Master File'!$A:$P,16,0)</f>
        <v>A</v>
      </c>
      <c r="V254" s="8" t="str">
        <f>VLOOKUP(A254,'[1]Master File'!$A:$N,14,0)</f>
        <v>SRT-PG-A-173</v>
      </c>
      <c r="W254" s="9" t="s">
        <v>1962</v>
      </c>
      <c r="X254" s="8">
        <v>9092</v>
      </c>
      <c r="Y254" s="8" t="s">
        <v>48</v>
      </c>
      <c r="Z254" s="12" t="s">
        <v>95</v>
      </c>
      <c r="AA254" s="8"/>
      <c r="AB254" s="8" t="s">
        <v>49</v>
      </c>
      <c r="AC254" s="8" t="s">
        <v>1542</v>
      </c>
      <c r="AD254" s="8" t="s">
        <v>1963</v>
      </c>
      <c r="AE254" s="8" t="s">
        <v>149</v>
      </c>
      <c r="AF254" s="8"/>
      <c r="AG254" s="11" t="str">
        <f t="shared" si="8"/>
        <v>A-701 Nakshtra Habitate Near Vishwamitry Township Manjalpur VadodaraVADODARA</v>
      </c>
      <c r="AI254" s="11" t="str">
        <f>VLOOKUP(A254,[2]Sheet1!$D:$F,3,0)</f>
        <v>Techsun Solar</v>
      </c>
      <c r="AJ254" s="8">
        <f>VLOOKUP(A254,'[3]Final summary'!$E:$AH,29,0)</f>
        <v>1000</v>
      </c>
      <c r="AK254" s="8"/>
    </row>
    <row r="255" spans="1:37" s="11" customFormat="1" ht="28.5" customHeight="1" x14ac:dyDescent="0.2">
      <c r="A255" s="8" t="s">
        <v>1964</v>
      </c>
      <c r="B255" s="8">
        <v>254</v>
      </c>
      <c r="C255" s="8" t="str">
        <f>VLOOKUP(A255,'[1]Master File'!$A:$D,4,0)</f>
        <v>Sunmicra Renewable Energy</v>
      </c>
      <c r="D255" s="8" t="s">
        <v>1447</v>
      </c>
      <c r="E255" s="8" t="s">
        <v>1965</v>
      </c>
      <c r="F255" s="8" t="s">
        <v>220</v>
      </c>
      <c r="G255" s="8" t="str">
        <f>VLOOKUP(A255,'[1]Master File'!$A:$E,5,0)</f>
        <v>311,Sunrise Mall,Near Mansi Circle,</v>
      </c>
      <c r="H255" s="8" t="str">
        <f>VLOOKUP(A255,'[1]Master File'!$A:$F,6,0)</f>
        <v>Vastrapur,Ahmedabad</v>
      </c>
      <c r="I255" s="8" t="str">
        <f>VLOOKUP(A255,'[1]Master File'!$A:$G,7,0)</f>
        <v xml:space="preserve"> ahmedabad</v>
      </c>
      <c r="J255" s="8" t="str">
        <f>VLOOKUP(A255,'[1]Master File'!$A:$H,8,0)</f>
        <v>Ahmedabad</v>
      </c>
      <c r="K255" s="8">
        <f>VLOOKUP(A255,'[1]Master File'!$A:$I,9,0)</f>
        <v>380015</v>
      </c>
      <c r="L255" s="8" t="s">
        <v>42</v>
      </c>
      <c r="M255" s="8" t="str">
        <f>VLOOKUP(A255,'[1]Master File'!$A:$M,13,0)</f>
        <v>9537285686 ,7990662677</v>
      </c>
      <c r="N255" s="8" t="str">
        <f t="shared" si="11"/>
        <v>9537285686 ,7990662677</v>
      </c>
      <c r="O255" s="8" t="str">
        <f>VLOOKUP(A255,'[1]Master File'!$A:$L,12,0)</f>
        <v>info@sunmicra.co.in</v>
      </c>
      <c r="P255" s="14" t="s">
        <v>1966</v>
      </c>
      <c r="Q255" s="8" t="str">
        <f>VLOOKUP(A255,'[1]Master File'!$A:$J,10,0)</f>
        <v>24ADLFS3996B1ZU</v>
      </c>
      <c r="R255" s="8" t="str">
        <f>VLOOKUP(A255,'[1]Master File'!$A:$K,11,0)</f>
        <v>ADLFS3996B</v>
      </c>
      <c r="S255" s="8" t="s">
        <v>1967</v>
      </c>
      <c r="T255" s="8" t="s">
        <v>1968</v>
      </c>
      <c r="U255" s="8" t="str">
        <f>VLOOKUP(A255,'[1]Master File'!$A:$P,16,0)</f>
        <v>A</v>
      </c>
      <c r="V255" s="8" t="str">
        <f>VLOOKUP(A255,'[1]Master File'!$A:$N,14,0)</f>
        <v>SRT-PG-A-008</v>
      </c>
      <c r="W255" s="9" t="s">
        <v>1969</v>
      </c>
      <c r="X255" s="8">
        <v>9038</v>
      </c>
      <c r="Y255" s="8" t="s">
        <v>48</v>
      </c>
      <c r="Z255" s="12" t="s">
        <v>95</v>
      </c>
      <c r="AA255" s="8"/>
      <c r="AB255" s="8" t="s">
        <v>49</v>
      </c>
      <c r="AC255" s="8" t="s">
        <v>333</v>
      </c>
      <c r="AD255" s="8" t="s">
        <v>1615</v>
      </c>
      <c r="AE255" s="8" t="s">
        <v>149</v>
      </c>
      <c r="AF255" s="8"/>
      <c r="AG255" s="11" t="str">
        <f t="shared" si="8"/>
        <v>311,Sunrise Mall,Near Mansi Circle,Vastrapur,Ahmedabad ahmedabadAhmedabad</v>
      </c>
      <c r="AI255" s="11" t="str">
        <f>VLOOKUP(A255,[2]Sheet1!$D:$F,3,0)</f>
        <v>M/S Sunmicra Renewable Energy</v>
      </c>
      <c r="AJ255" s="8">
        <f>VLOOKUP(A255,'[3]Final summary'!$E:$AH,29,0)</f>
        <v>2000</v>
      </c>
      <c r="AK255" s="8"/>
    </row>
    <row r="256" spans="1:37" s="11" customFormat="1" ht="28.5" customHeight="1" x14ac:dyDescent="0.2">
      <c r="A256" s="8" t="s">
        <v>1970</v>
      </c>
      <c r="B256" s="7">
        <v>255</v>
      </c>
      <c r="C256" s="8" t="str">
        <f>VLOOKUP(A256,'[1]Master File'!$A:$D,4,0)</f>
        <v>Gurukrupa Solar And Agro Industries</v>
      </c>
      <c r="D256" s="8" t="s">
        <v>1447</v>
      </c>
      <c r="E256" s="8" t="s">
        <v>1971</v>
      </c>
      <c r="F256" s="8" t="s">
        <v>73</v>
      </c>
      <c r="G256" s="8" t="str">
        <f>VLOOKUP(A256,'[1]Master File'!$A:$E,5,0)</f>
        <v>L-585 G.I.D.C. Estate</v>
      </c>
      <c r="H256" s="8" t="str">
        <f>VLOOKUP(A256,'[1]Master File'!$A:$F,6,0)</f>
        <v>Opp.Odhav Post office Odhav</v>
      </c>
      <c r="I256" s="8" t="str">
        <f>VLOOKUP(A256,'[1]Master File'!$A:$G,7,0)</f>
        <v>Ahmedabad</v>
      </c>
      <c r="J256" s="8" t="str">
        <f>VLOOKUP(A256,'[1]Master File'!$A:$H,8,0)</f>
        <v>AHMEDABAD</v>
      </c>
      <c r="K256" s="8">
        <f>VLOOKUP(A256,'[1]Master File'!$A:$I,9,0)</f>
        <v>382415</v>
      </c>
      <c r="L256" s="8" t="s">
        <v>42</v>
      </c>
      <c r="M256" s="8" t="str">
        <f>VLOOKUP(A256,'[1]Master File'!$A:$M,13,0)</f>
        <v>9328854525 / 7600932820</v>
      </c>
      <c r="N256" s="8" t="str">
        <f t="shared" si="11"/>
        <v>9328854525 / 7600932820</v>
      </c>
      <c r="O256" s="8" t="str">
        <f>VLOOKUP(A256,'[1]Master File'!$A:$L,12,0)</f>
        <v>vishal@vishal-group.com</v>
      </c>
      <c r="P256" s="8"/>
      <c r="Q256" s="8" t="str">
        <f>VLOOKUP(A256,'[1]Master File'!$A:$J,10,0)</f>
        <v>24AARFG9125H1Z5</v>
      </c>
      <c r="R256" s="8" t="str">
        <f>VLOOKUP(A256,'[1]Master File'!$A:$K,11,0)</f>
        <v>AARFG9125H</v>
      </c>
      <c r="S256" s="8" t="s">
        <v>1972</v>
      </c>
      <c r="T256" s="8" t="s">
        <v>382</v>
      </c>
      <c r="U256" s="8" t="str">
        <f>VLOOKUP(A256,'[1]Master File'!$A:$P,16,0)</f>
        <v>B</v>
      </c>
      <c r="V256" s="8" t="str">
        <f>VLOOKUP(A256,'[1]Master File'!$A:$N,14,0)</f>
        <v>SRT-PG-B-239</v>
      </c>
      <c r="W256" s="9" t="s">
        <v>1973</v>
      </c>
      <c r="X256" s="8">
        <v>9233</v>
      </c>
      <c r="Y256" s="8" t="s">
        <v>48</v>
      </c>
      <c r="Z256" s="12" t="s">
        <v>95</v>
      </c>
      <c r="AA256" s="8"/>
      <c r="AB256" s="8" t="s">
        <v>49</v>
      </c>
      <c r="AC256" s="8" t="s">
        <v>50</v>
      </c>
      <c r="AD256" s="8" t="s">
        <v>1974</v>
      </c>
      <c r="AE256" s="8" t="s">
        <v>158</v>
      </c>
      <c r="AF256" s="8"/>
      <c r="AG256" s="11" t="str">
        <f t="shared" si="8"/>
        <v>L-585 G.I.D.C. EstateOpp.Odhav Post office OdhavAhmedabadAHMEDABAD</v>
      </c>
      <c r="AI256" s="11" t="str">
        <f>VLOOKUP(A256,[2]Sheet1!$D:$F,3,0)</f>
        <v>Gurukrupa Solar And Agro Industries</v>
      </c>
      <c r="AJ256" s="8">
        <f>VLOOKUP(A256,'[3]Final summary'!$E:$AH,29,0)</f>
        <v>600</v>
      </c>
      <c r="AK256" s="8"/>
    </row>
    <row r="257" spans="1:37" s="11" customFormat="1" ht="28.5" customHeight="1" x14ac:dyDescent="0.2">
      <c r="A257" s="8" t="s">
        <v>1975</v>
      </c>
      <c r="B257" s="8">
        <v>256</v>
      </c>
      <c r="C257" s="8" t="str">
        <f>VLOOKUP(A257,'[1]Master File'!$A:$D,4,0)</f>
        <v>HI TECH TRANSPOWER PRIVATE LIMITED</v>
      </c>
      <c r="D257" s="8" t="s">
        <v>1447</v>
      </c>
      <c r="E257" s="8" t="s">
        <v>1976</v>
      </c>
      <c r="F257" s="8" t="s">
        <v>64</v>
      </c>
      <c r="G257" s="8" t="str">
        <f>VLOOKUP(A257,'[1]Master File'!$A:$E,5,0)</f>
        <v xml:space="preserve">10 Navarangpara </v>
      </c>
      <c r="H257" s="8" t="str">
        <f>VLOOKUP(A257,'[1]Master File'!$A:$F,6,0)</f>
        <v>opp Prima Product mavdi Plot</v>
      </c>
      <c r="I257" s="8" t="str">
        <f>VLOOKUP(A257,'[1]Master File'!$A:$G,7,0)</f>
        <v>Rajkot</v>
      </c>
      <c r="J257" s="8" t="str">
        <f>VLOOKUP(A257,'[1]Master File'!$A:$H,8,0)</f>
        <v>RAJKOT</v>
      </c>
      <c r="K257" s="8">
        <f>VLOOKUP(A257,'[1]Master File'!$A:$I,9,0)</f>
        <v>360004</v>
      </c>
      <c r="L257" s="8" t="s">
        <v>42</v>
      </c>
      <c r="M257" s="8">
        <f>VLOOKUP(A257,'[1]Master File'!$A:$M,13,0)</f>
        <v>2812368376</v>
      </c>
      <c r="N257" s="8">
        <v>9099084743</v>
      </c>
      <c r="O257" s="8" t="str">
        <f>VLOOKUP(A257,'[1]Master File'!$A:$L,12,0)</f>
        <v>info@hitechprofile.com</v>
      </c>
      <c r="P257" s="14" t="s">
        <v>1977</v>
      </c>
      <c r="Q257" s="8" t="str">
        <f>VLOOKUP(A257,'[1]Master File'!$A:$J,10,0)</f>
        <v>24AACCH4690N1Z8</v>
      </c>
      <c r="R257" s="8" t="str">
        <f>VLOOKUP(A257,'[1]Master File'!$A:$K,11,0)</f>
        <v>AACCH4690N</v>
      </c>
      <c r="S257" s="8" t="s">
        <v>1978</v>
      </c>
      <c r="T257" s="8" t="s">
        <v>1496</v>
      </c>
      <c r="U257" s="8" t="str">
        <f>VLOOKUP(A257,'[1]Master File'!$A:$P,16,0)</f>
        <v>A</v>
      </c>
      <c r="V257" s="8" t="str">
        <f>VLOOKUP(A257,'[1]Master File'!$A:$N,14,0)</f>
        <v>SRT-PG-A-235</v>
      </c>
      <c r="W257" s="9" t="s">
        <v>1979</v>
      </c>
      <c r="X257" s="8">
        <v>9012</v>
      </c>
      <c r="Y257" s="8" t="s">
        <v>48</v>
      </c>
      <c r="Z257" s="12" t="s">
        <v>95</v>
      </c>
      <c r="AA257" s="8"/>
      <c r="AB257" s="8" t="s">
        <v>49</v>
      </c>
      <c r="AC257" s="8" t="s">
        <v>1980</v>
      </c>
      <c r="AD257" s="8" t="s">
        <v>574</v>
      </c>
      <c r="AE257" s="8" t="s">
        <v>149</v>
      </c>
      <c r="AF257" s="8"/>
      <c r="AG257" s="11" t="str">
        <f t="shared" si="8"/>
        <v>10 Navarangpara opp Prima Product mavdi PlotRajkotRAJKOT</v>
      </c>
      <c r="AI257" s="11" t="str">
        <f>VLOOKUP(A257,[2]Sheet1!$D:$F,3,0)</f>
        <v>Hi Tech Transpower Private Limited</v>
      </c>
      <c r="AJ257" s="8">
        <f>VLOOKUP(A257,'[3]Final summary'!$E:$AH,29,0)</f>
        <v>3000</v>
      </c>
      <c r="AK257" s="8"/>
    </row>
    <row r="258" spans="1:37" s="11" customFormat="1" ht="28.5" customHeight="1" x14ac:dyDescent="0.2">
      <c r="A258" s="8" t="s">
        <v>1981</v>
      </c>
      <c r="B258" s="7">
        <v>257</v>
      </c>
      <c r="C258" s="8" t="s">
        <v>1982</v>
      </c>
      <c r="D258" s="8" t="s">
        <v>1447</v>
      </c>
      <c r="E258" s="8" t="s">
        <v>1983</v>
      </c>
      <c r="F258" s="8" t="s">
        <v>64</v>
      </c>
      <c r="G258" s="8" t="s">
        <v>1984</v>
      </c>
      <c r="H258" s="8" t="s">
        <v>1985</v>
      </c>
      <c r="I258" s="8" t="s">
        <v>852</v>
      </c>
      <c r="J258" s="8" t="s">
        <v>671</v>
      </c>
      <c r="K258" s="8">
        <v>391740</v>
      </c>
      <c r="L258" s="8" t="s">
        <v>42</v>
      </c>
      <c r="M258" s="8">
        <v>9909929089</v>
      </c>
      <c r="N258" s="8">
        <v>9909929089</v>
      </c>
      <c r="O258" s="8" t="s">
        <v>1986</v>
      </c>
      <c r="P258" s="8" t="s">
        <v>1987</v>
      </c>
      <c r="Q258" s="8" t="s">
        <v>1988</v>
      </c>
      <c r="R258" s="8" t="s">
        <v>1989</v>
      </c>
      <c r="S258" s="8" t="s">
        <v>1990</v>
      </c>
      <c r="T258" s="8" t="s">
        <v>475</v>
      </c>
      <c r="U258" s="8" t="s">
        <v>46</v>
      </c>
      <c r="V258" s="8" t="s">
        <v>1991</v>
      </c>
      <c r="W258" s="9" t="s">
        <v>1992</v>
      </c>
      <c r="X258" s="8">
        <v>9198</v>
      </c>
      <c r="Y258" s="8" t="s">
        <v>48</v>
      </c>
      <c r="Z258" s="12" t="s">
        <v>95</v>
      </c>
      <c r="AA258" s="8"/>
      <c r="AB258" s="8" t="s">
        <v>49</v>
      </c>
      <c r="AC258" s="8" t="s">
        <v>778</v>
      </c>
      <c r="AD258" s="8" t="s">
        <v>1498</v>
      </c>
      <c r="AE258" s="8" t="s">
        <v>158</v>
      </c>
      <c r="AF258" s="8"/>
      <c r="AG258" s="11" t="str">
        <f t="shared" si="8"/>
        <v>GF-27, 28, 40 Sitaram Super Market Opp. Prakruti Resort Chhani Road VadodaraVADODARA</v>
      </c>
      <c r="AI258" s="11" t="e">
        <f>VLOOKUP(A258,[2]Sheet1!$D:$F,3,0)</f>
        <v>#N/A</v>
      </c>
      <c r="AJ258" s="8">
        <f>VLOOKUP(A258,'[3]Final summary'!$E:$AH,29,0)</f>
        <v>600</v>
      </c>
      <c r="AK258" s="8"/>
    </row>
    <row r="259" spans="1:37" s="11" customFormat="1" ht="28.5" customHeight="1" x14ac:dyDescent="0.2">
      <c r="A259" s="8" t="s">
        <v>1993</v>
      </c>
      <c r="B259" s="8">
        <v>258</v>
      </c>
      <c r="C259" s="8" t="s">
        <v>1994</v>
      </c>
      <c r="D259" s="8" t="s">
        <v>1447</v>
      </c>
      <c r="E259" s="8" t="s">
        <v>1995</v>
      </c>
      <c r="F259" s="8" t="s">
        <v>90</v>
      </c>
      <c r="G259" s="8" t="s">
        <v>1996</v>
      </c>
      <c r="H259" s="8" t="s">
        <v>1997</v>
      </c>
      <c r="I259" s="8" t="s">
        <v>1998</v>
      </c>
      <c r="J259" s="8" t="s">
        <v>643</v>
      </c>
      <c r="K259" s="8">
        <v>380026</v>
      </c>
      <c r="L259" s="8" t="s">
        <v>42</v>
      </c>
      <c r="M259" s="8">
        <v>8866818065</v>
      </c>
      <c r="N259" s="8">
        <v>8866818065</v>
      </c>
      <c r="O259" s="8" t="s">
        <v>1999</v>
      </c>
      <c r="P259" s="8"/>
      <c r="Q259" s="8" t="s">
        <v>2000</v>
      </c>
      <c r="R259" s="8" t="s">
        <v>2001</v>
      </c>
      <c r="S259" s="8" t="s">
        <v>2002</v>
      </c>
      <c r="T259" s="8" t="s">
        <v>242</v>
      </c>
      <c r="U259" s="8" t="s">
        <v>46</v>
      </c>
      <c r="V259" s="8" t="s">
        <v>2003</v>
      </c>
      <c r="W259" s="9" t="s">
        <v>2004</v>
      </c>
      <c r="X259" s="8">
        <v>9382</v>
      </c>
      <c r="Y259" s="8" t="s">
        <v>48</v>
      </c>
      <c r="Z259" s="12" t="s">
        <v>95</v>
      </c>
      <c r="AA259" s="8"/>
      <c r="AB259" s="8" t="s">
        <v>70</v>
      </c>
      <c r="AC259" s="8">
        <v>56330</v>
      </c>
      <c r="AD259" s="8" t="s">
        <v>1447</v>
      </c>
      <c r="AE259" s="8" t="s">
        <v>158</v>
      </c>
      <c r="AF259" s="8"/>
      <c r="AG259" s="11" t="str">
        <f t="shared" ref="AG259:AG322" si="12">G259&amp;H259&amp;I259&amp; J259</f>
        <v>47-A/2 JOGESHWARY IND ESTATE REVA BHAI ESTATE ROAD AMRAIWADIAHMEDABAD GUJARAT-380026AHMEDABAD</v>
      </c>
      <c r="AI259" s="11" t="str">
        <f>VLOOKUP(A259,[2]Sheet1!$D:$F,3,0)</f>
        <v>Sharp Technologies</v>
      </c>
      <c r="AJ259" s="8">
        <f>VLOOKUP(A259,'[3]Final summary'!$E:$AH,29,0)</f>
        <v>600</v>
      </c>
      <c r="AK259" s="8"/>
    </row>
    <row r="260" spans="1:37" s="11" customFormat="1" ht="28.5" customHeight="1" x14ac:dyDescent="0.2">
      <c r="A260" s="8" t="s">
        <v>2005</v>
      </c>
      <c r="B260" s="7">
        <v>259</v>
      </c>
      <c r="C260" s="8" t="s">
        <v>2006</v>
      </c>
      <c r="D260" s="8" t="s">
        <v>1447</v>
      </c>
      <c r="E260" s="8" t="s">
        <v>2007</v>
      </c>
      <c r="F260" s="8" t="s">
        <v>64</v>
      </c>
      <c r="G260" s="8" t="s">
        <v>2008</v>
      </c>
      <c r="H260" s="8" t="s">
        <v>2009</v>
      </c>
      <c r="I260" s="8" t="s">
        <v>2010</v>
      </c>
      <c r="J260" s="8" t="s">
        <v>1313</v>
      </c>
      <c r="K260" s="8">
        <v>382421</v>
      </c>
      <c r="L260" s="8" t="s">
        <v>42</v>
      </c>
      <c r="M260" s="8">
        <v>9081017444</v>
      </c>
      <c r="N260" s="8">
        <v>9099911679</v>
      </c>
      <c r="O260" s="8" t="s">
        <v>2011</v>
      </c>
      <c r="P260" s="8" t="s">
        <v>2012</v>
      </c>
      <c r="Q260" s="8" t="s">
        <v>2013</v>
      </c>
      <c r="R260" s="8" t="s">
        <v>2014</v>
      </c>
      <c r="S260" s="8" t="s">
        <v>2015</v>
      </c>
      <c r="T260" s="8" t="s">
        <v>128</v>
      </c>
      <c r="U260" s="8" t="s">
        <v>78</v>
      </c>
      <c r="V260" s="8" t="s">
        <v>2016</v>
      </c>
      <c r="W260" s="9" t="s">
        <v>2017</v>
      </c>
      <c r="X260" s="8">
        <v>9094</v>
      </c>
      <c r="Y260" s="8" t="s">
        <v>48</v>
      </c>
      <c r="Z260" s="12" t="s">
        <v>95</v>
      </c>
      <c r="AA260" s="8"/>
      <c r="AB260" s="8" t="s">
        <v>49</v>
      </c>
      <c r="AC260" s="8" t="s">
        <v>50</v>
      </c>
      <c r="AD260" s="8" t="s">
        <v>2018</v>
      </c>
      <c r="AE260" s="8" t="s">
        <v>149</v>
      </c>
      <c r="AF260" s="8"/>
      <c r="AG260" s="11" t="str">
        <f t="shared" si="12"/>
        <v>421, 4th Floor, Pramukh TangentSargasanGandhinagar,GANDHINAGAR</v>
      </c>
      <c r="AI260" s="11" t="str">
        <f>VLOOKUP(A260,[2]Sheet1!$D:$F,3,0)</f>
        <v>Trom Industries Limited</v>
      </c>
      <c r="AJ260" s="8">
        <f>VLOOKUP(A260,'[3]Final summary'!$E:$AH,29,0)</f>
        <v>10000</v>
      </c>
      <c r="AK260" s="8"/>
    </row>
    <row r="261" spans="1:37" s="11" customFormat="1" ht="28.5" customHeight="1" x14ac:dyDescent="0.2">
      <c r="A261" s="8" t="s">
        <v>2019</v>
      </c>
      <c r="B261" s="8">
        <v>260</v>
      </c>
      <c r="C261" s="8" t="s">
        <v>2020</v>
      </c>
      <c r="D261" s="8" t="s">
        <v>1447</v>
      </c>
      <c r="E261" s="8" t="s">
        <v>2021</v>
      </c>
      <c r="F261" s="8" t="s">
        <v>73</v>
      </c>
      <c r="G261" s="8" t="s">
        <v>2022</v>
      </c>
      <c r="H261" s="8" t="s">
        <v>2023</v>
      </c>
      <c r="I261" s="8" t="s">
        <v>1424</v>
      </c>
      <c r="J261" s="8" t="s">
        <v>1424</v>
      </c>
      <c r="K261" s="8">
        <v>382024</v>
      </c>
      <c r="L261" s="8" t="s">
        <v>42</v>
      </c>
      <c r="M261" s="8">
        <v>9328152926</v>
      </c>
      <c r="N261" s="8">
        <v>9328152926</v>
      </c>
      <c r="O261" s="8" t="s">
        <v>2024</v>
      </c>
      <c r="P261" s="8" t="s">
        <v>2025</v>
      </c>
      <c r="Q261" s="8" t="s">
        <v>2026</v>
      </c>
      <c r="R261" s="8" t="s">
        <v>2027</v>
      </c>
      <c r="S261" s="8" t="s">
        <v>2028</v>
      </c>
      <c r="T261" s="8" t="s">
        <v>1711</v>
      </c>
      <c r="U261" s="8" t="s">
        <v>46</v>
      </c>
      <c r="V261" s="8">
        <v>0</v>
      </c>
      <c r="W261" s="9" t="s">
        <v>2029</v>
      </c>
      <c r="X261" s="8">
        <v>9125</v>
      </c>
      <c r="Y261" s="8" t="s">
        <v>48</v>
      </c>
      <c r="Z261" s="8">
        <v>56334</v>
      </c>
      <c r="AA261" s="8" t="s">
        <v>1447</v>
      </c>
      <c r="AB261" s="8" t="s">
        <v>70</v>
      </c>
      <c r="AC261" s="8">
        <v>56333</v>
      </c>
      <c r="AD261" s="8" t="s">
        <v>1447</v>
      </c>
      <c r="AE261" s="8" t="s">
        <v>158</v>
      </c>
      <c r="AF261" s="8"/>
      <c r="AG261" s="11" t="str">
        <f t="shared" si="12"/>
        <v>B-83,GIDC,Electronic Estate,Sector-25,GandhinagarGandhinagarGandhinagar</v>
      </c>
      <c r="AI261" s="11" t="str">
        <f>VLOOKUP(A261,[2]Sheet1!$D:$F,3,0)</f>
        <v>Automation &amp; Engineering Services</v>
      </c>
      <c r="AJ261" s="8">
        <f>VLOOKUP(A261,'[3]Final summary'!$E:$AH,29,0)</f>
        <v>50</v>
      </c>
      <c r="AK261" s="8"/>
    </row>
    <row r="262" spans="1:37" s="11" customFormat="1" ht="28.5" customHeight="1" x14ac:dyDescent="0.2">
      <c r="A262" s="8" t="s">
        <v>2030</v>
      </c>
      <c r="B262" s="7">
        <v>261</v>
      </c>
      <c r="C262" s="8" t="s">
        <v>2031</v>
      </c>
      <c r="D262" s="8" t="s">
        <v>1447</v>
      </c>
      <c r="E262" s="8" t="s">
        <v>2032</v>
      </c>
      <c r="F262" s="8" t="s">
        <v>64</v>
      </c>
      <c r="G262" s="8" t="s">
        <v>2033</v>
      </c>
      <c r="H262" s="8" t="s">
        <v>2034</v>
      </c>
      <c r="I262" s="8" t="s">
        <v>2035</v>
      </c>
      <c r="J262" s="8" t="s">
        <v>614</v>
      </c>
      <c r="K262" s="8">
        <v>395010</v>
      </c>
      <c r="L262" s="8" t="s">
        <v>42</v>
      </c>
      <c r="M262" s="8">
        <v>8980800743</v>
      </c>
      <c r="N262" s="8">
        <v>8980800743</v>
      </c>
      <c r="O262" s="8" t="s">
        <v>2036</v>
      </c>
      <c r="P262" s="8" t="s">
        <v>2037</v>
      </c>
      <c r="Q262" s="8" t="s">
        <v>2038</v>
      </c>
      <c r="R262" s="8" t="s">
        <v>2039</v>
      </c>
      <c r="S262" s="8" t="s">
        <v>2040</v>
      </c>
      <c r="T262" s="8" t="s">
        <v>2041</v>
      </c>
      <c r="U262" s="8" t="s">
        <v>78</v>
      </c>
      <c r="V262" s="8" t="s">
        <v>2042</v>
      </c>
      <c r="W262" s="9" t="s">
        <v>2043</v>
      </c>
      <c r="X262" s="8">
        <v>9089</v>
      </c>
      <c r="Y262" s="8" t="s">
        <v>48</v>
      </c>
      <c r="Z262" s="12" t="s">
        <v>95</v>
      </c>
      <c r="AA262" s="8"/>
      <c r="AB262" s="8" t="s">
        <v>70</v>
      </c>
      <c r="AC262" s="8">
        <v>56343</v>
      </c>
      <c r="AD262" s="8" t="s">
        <v>1447</v>
      </c>
      <c r="AE262" s="8" t="s">
        <v>149</v>
      </c>
      <c r="AF262" s="8"/>
      <c r="AG262" s="11" t="str">
        <f t="shared" si="12"/>
        <v>215 2nd Yogi Arcade Near Pramukhchhaya Society Yogi Chowk Varachha - 395010suratSURAT</v>
      </c>
      <c r="AI262" s="11" t="str">
        <f>VLOOKUP(A262,[2]Sheet1!$D:$F,3,0)</f>
        <v>Swami Integrator And Consultants Llp</v>
      </c>
      <c r="AJ262" s="8">
        <f>VLOOKUP(A262,'[3]Final summary'!$E:$AH,29,0)</f>
        <v>5000</v>
      </c>
      <c r="AK262" s="8"/>
    </row>
    <row r="263" spans="1:37" s="11" customFormat="1" ht="28.5" customHeight="1" x14ac:dyDescent="0.2">
      <c r="A263" s="8" t="s">
        <v>2044</v>
      </c>
      <c r="B263" s="8">
        <v>262</v>
      </c>
      <c r="C263" s="8" t="s">
        <v>2045</v>
      </c>
      <c r="D263" s="8" t="s">
        <v>1447</v>
      </c>
      <c r="E263" s="8" t="s">
        <v>2046</v>
      </c>
      <c r="F263" s="8" t="s">
        <v>64</v>
      </c>
      <c r="G263" s="8" t="s">
        <v>2047</v>
      </c>
      <c r="H263" s="8" t="s">
        <v>2048</v>
      </c>
      <c r="I263" s="8" t="s">
        <v>2049</v>
      </c>
      <c r="J263" s="8" t="s">
        <v>643</v>
      </c>
      <c r="K263" s="8">
        <v>380025</v>
      </c>
      <c r="L263" s="8" t="s">
        <v>42</v>
      </c>
      <c r="M263" s="8" t="s">
        <v>2050</v>
      </c>
      <c r="N263" s="8" t="s">
        <v>2050</v>
      </c>
      <c r="O263" s="8" t="s">
        <v>2051</v>
      </c>
      <c r="P263" s="8" t="s">
        <v>2052</v>
      </c>
      <c r="Q263" s="8" t="s">
        <v>2053</v>
      </c>
      <c r="R263" s="8" t="s">
        <v>2054</v>
      </c>
      <c r="S263" s="8" t="s">
        <v>2055</v>
      </c>
      <c r="T263" s="8" t="s">
        <v>529</v>
      </c>
      <c r="U263" s="8" t="s">
        <v>78</v>
      </c>
      <c r="V263" s="8" t="s">
        <v>2056</v>
      </c>
      <c r="W263" s="9" t="s">
        <v>2057</v>
      </c>
      <c r="X263" s="8">
        <v>8996</v>
      </c>
      <c r="Y263" s="8" t="s">
        <v>48</v>
      </c>
      <c r="Z263" s="12" t="s">
        <v>95</v>
      </c>
      <c r="AA263" s="8"/>
      <c r="AB263" s="8" t="s">
        <v>49</v>
      </c>
      <c r="AC263" s="8" t="s">
        <v>2058</v>
      </c>
      <c r="AD263" s="8" t="s">
        <v>531</v>
      </c>
      <c r="AE263" s="8" t="s">
        <v>149</v>
      </c>
      <c r="AF263" s="8"/>
      <c r="AG263" s="11" t="str">
        <f t="shared" si="12"/>
        <v>20 Sukrut Industrial Estate Memco Char Rasta Naroda road Ahmedabad - 380025AHMEDABAD</v>
      </c>
      <c r="AI263" s="11" t="str">
        <f>VLOOKUP(A263,[2]Sheet1!$D:$F,3,0)</f>
        <v>Evotar Technologies Pvt Ltd</v>
      </c>
      <c r="AJ263" s="8">
        <f>VLOOKUP(A263,'[3]Final summary'!$E:$AH,29,0)</f>
        <v>2000</v>
      </c>
      <c r="AK263" s="8"/>
    </row>
    <row r="264" spans="1:37" s="11" customFormat="1" ht="28.5" customHeight="1" x14ac:dyDescent="0.2">
      <c r="A264" s="8" t="s">
        <v>2059</v>
      </c>
      <c r="B264" s="7">
        <v>263</v>
      </c>
      <c r="C264" s="8" t="s">
        <v>2060</v>
      </c>
      <c r="D264" s="8" t="s">
        <v>1447</v>
      </c>
      <c r="E264" s="8" t="s">
        <v>2061</v>
      </c>
      <c r="F264" s="8" t="s">
        <v>220</v>
      </c>
      <c r="G264" s="8" t="s">
        <v>2062</v>
      </c>
      <c r="H264" s="8" t="s">
        <v>2063</v>
      </c>
      <c r="I264" s="8" t="s">
        <v>2064</v>
      </c>
      <c r="J264" s="8" t="s">
        <v>2065</v>
      </c>
      <c r="K264" s="8">
        <v>384002</v>
      </c>
      <c r="L264" s="8" t="s">
        <v>42</v>
      </c>
      <c r="M264" s="8" t="s">
        <v>2066</v>
      </c>
      <c r="N264" s="8" t="s">
        <v>2066</v>
      </c>
      <c r="O264" s="8" t="s">
        <v>2067</v>
      </c>
      <c r="P264" s="8" t="s">
        <v>2068</v>
      </c>
      <c r="Q264" s="8" t="s">
        <v>2069</v>
      </c>
      <c r="R264" s="8" t="s">
        <v>2070</v>
      </c>
      <c r="S264" s="8" t="s">
        <v>2071</v>
      </c>
      <c r="T264" s="8" t="s">
        <v>2072</v>
      </c>
      <c r="U264" s="8" t="s">
        <v>78</v>
      </c>
      <c r="V264" s="8" t="s">
        <v>2073</v>
      </c>
      <c r="W264" s="9" t="s">
        <v>2074</v>
      </c>
      <c r="X264" s="8">
        <v>9024</v>
      </c>
      <c r="Y264" s="8" t="s">
        <v>48</v>
      </c>
      <c r="Z264" s="12" t="s">
        <v>95</v>
      </c>
      <c r="AA264" s="8"/>
      <c r="AB264" s="8" t="s">
        <v>49</v>
      </c>
      <c r="AC264" s="8" t="s">
        <v>778</v>
      </c>
      <c r="AD264" s="8" t="s">
        <v>2075</v>
      </c>
      <c r="AE264" s="8" t="s">
        <v>149</v>
      </c>
      <c r="AF264" s="8"/>
      <c r="AG264" s="11" t="str">
        <f t="shared" si="12"/>
        <v>PLOT NO.: 423 GIDC-II DEDIYASAN MEHSANA 384002MEHSANA</v>
      </c>
      <c r="AI264" s="11" t="str">
        <f>VLOOKUP(A264,[2]Sheet1!$D:$F,3,0)</f>
        <v>Gre Electronics Pvt.Ltd</v>
      </c>
      <c r="AJ264" s="8">
        <f>VLOOKUP(A264,'[3]Final summary'!$E:$AH,29,0)</f>
        <v>4000</v>
      </c>
      <c r="AK264" s="8"/>
    </row>
    <row r="265" spans="1:37" s="11" customFormat="1" ht="28.5" customHeight="1" x14ac:dyDescent="0.2">
      <c r="A265" s="8" t="s">
        <v>2076</v>
      </c>
      <c r="B265" s="8">
        <v>264</v>
      </c>
      <c r="C265" s="8" t="s">
        <v>2077</v>
      </c>
      <c r="D265" s="8" t="s">
        <v>1447</v>
      </c>
      <c r="E265" s="8" t="s">
        <v>2078</v>
      </c>
      <c r="F265" s="8" t="s">
        <v>90</v>
      </c>
      <c r="G265" s="8" t="s">
        <v>2079</v>
      </c>
      <c r="H265" s="8" t="s">
        <v>2080</v>
      </c>
      <c r="I265" s="8" t="s">
        <v>811</v>
      </c>
      <c r="J265" s="8" t="s">
        <v>614</v>
      </c>
      <c r="K265" s="8">
        <v>394101</v>
      </c>
      <c r="L265" s="8" t="s">
        <v>42</v>
      </c>
      <c r="M265" s="8">
        <v>9426159972</v>
      </c>
      <c r="N265" s="8">
        <v>9426159972</v>
      </c>
      <c r="O265" s="8" t="s">
        <v>2081</v>
      </c>
      <c r="P265" s="8"/>
      <c r="Q265" s="8" t="s">
        <v>2082</v>
      </c>
      <c r="R265" s="8" t="s">
        <v>2083</v>
      </c>
      <c r="S265" s="8" t="s">
        <v>2084</v>
      </c>
      <c r="T265" s="8" t="s">
        <v>1444</v>
      </c>
      <c r="U265" s="8" t="s">
        <v>46</v>
      </c>
      <c r="V265" s="8">
        <v>0</v>
      </c>
      <c r="W265" s="9" t="s">
        <v>2085</v>
      </c>
      <c r="X265" s="8">
        <v>9297</v>
      </c>
      <c r="Y265" s="8" t="s">
        <v>48</v>
      </c>
      <c r="Z265" s="8">
        <v>56351</v>
      </c>
      <c r="AA265" s="8" t="s">
        <v>1447</v>
      </c>
      <c r="AB265" s="8" t="s">
        <v>49</v>
      </c>
      <c r="AC265" s="8" t="s">
        <v>2086</v>
      </c>
      <c r="AD265" s="8" t="s">
        <v>2087</v>
      </c>
      <c r="AE265" s="8" t="s">
        <v>158</v>
      </c>
      <c r="AF265" s="8"/>
      <c r="AG265" s="11" t="str">
        <f t="shared" si="12"/>
        <v>45, Snehsagar Society Pat-2Abrama Road, Mota varachhaSURAT</v>
      </c>
      <c r="AI265" s="11" t="str">
        <f>VLOOKUP(A265,[2]Sheet1!$D:$F,3,0)</f>
        <v>Hindustansolar &amp; Powerpack</v>
      </c>
      <c r="AJ265" s="8">
        <f>VLOOKUP(A265,'[3]Final summary'!$E:$AH,29,0)</f>
        <v>300</v>
      </c>
      <c r="AK265" s="8"/>
    </row>
    <row r="266" spans="1:37" s="11" customFormat="1" ht="28.5" customHeight="1" x14ac:dyDescent="0.2">
      <c r="A266" s="8" t="s">
        <v>2088</v>
      </c>
      <c r="B266" s="7">
        <v>265</v>
      </c>
      <c r="C266" s="8" t="s">
        <v>2089</v>
      </c>
      <c r="D266" s="8" t="s">
        <v>1447</v>
      </c>
      <c r="E266" s="8" t="s">
        <v>2090</v>
      </c>
      <c r="F266" s="8" t="s">
        <v>90</v>
      </c>
      <c r="G266" s="8" t="s">
        <v>2091</v>
      </c>
      <c r="H266" s="8" t="s">
        <v>2092</v>
      </c>
      <c r="I266" s="8" t="s">
        <v>2093</v>
      </c>
      <c r="J266" s="8" t="s">
        <v>2094</v>
      </c>
      <c r="K266" s="8">
        <v>360575</v>
      </c>
      <c r="L266" s="8" t="s">
        <v>42</v>
      </c>
      <c r="M266" s="8">
        <v>9978911803</v>
      </c>
      <c r="N266" s="8">
        <v>9978911803</v>
      </c>
      <c r="O266" s="8" t="s">
        <v>2095</v>
      </c>
      <c r="P266" s="8"/>
      <c r="Q266" s="8" t="s">
        <v>2096</v>
      </c>
      <c r="R266" s="8" t="s">
        <v>2097</v>
      </c>
      <c r="S266" s="8" t="s">
        <v>2098</v>
      </c>
      <c r="T266" s="8" t="s">
        <v>2099</v>
      </c>
      <c r="U266" s="8" t="s">
        <v>46</v>
      </c>
      <c r="V266" s="8">
        <v>0</v>
      </c>
      <c r="W266" s="9" t="s">
        <v>2100</v>
      </c>
      <c r="X266" s="8">
        <v>9347</v>
      </c>
      <c r="Y266" s="8" t="s">
        <v>48</v>
      </c>
      <c r="Z266" s="8">
        <v>56339</v>
      </c>
      <c r="AA266" s="8" t="s">
        <v>1447</v>
      </c>
      <c r="AB266" s="8" t="s">
        <v>49</v>
      </c>
      <c r="AC266" s="8" t="s">
        <v>805</v>
      </c>
      <c r="AD266" s="8" t="s">
        <v>157</v>
      </c>
      <c r="AE266" s="8" t="s">
        <v>158</v>
      </c>
      <c r="AF266" s="8"/>
      <c r="AG266" s="11" t="str">
        <f t="shared" si="12"/>
        <v>3rd Floor, City PlazaOpp. Tajavla BunglowM.G. Road, PorbandarPorbandar</v>
      </c>
      <c r="AI266" s="11" t="str">
        <f>VLOOKUP(A266,[2]Sheet1!$D:$F,3,0)</f>
        <v>Radiant Green Solutions</v>
      </c>
      <c r="AJ266" s="8">
        <f>VLOOKUP(A266,'[3]Final summary'!$E:$AH,29,0)</f>
        <v>250</v>
      </c>
      <c r="AK266" s="8"/>
    </row>
    <row r="267" spans="1:37" s="11" customFormat="1" ht="28.5" customHeight="1" x14ac:dyDescent="0.2">
      <c r="A267" s="8" t="s">
        <v>2101</v>
      </c>
      <c r="B267" s="8">
        <v>266</v>
      </c>
      <c r="C267" s="8" t="s">
        <v>2102</v>
      </c>
      <c r="D267" s="8" t="s">
        <v>1447</v>
      </c>
      <c r="E267" s="8" t="s">
        <v>2103</v>
      </c>
      <c r="F267" s="8" t="s">
        <v>90</v>
      </c>
      <c r="G267" s="8" t="s">
        <v>2104</v>
      </c>
      <c r="H267" s="8" t="s">
        <v>2105</v>
      </c>
      <c r="I267" s="8" t="s">
        <v>812</v>
      </c>
      <c r="J267" s="8" t="s">
        <v>614</v>
      </c>
      <c r="K267" s="8">
        <v>395004</v>
      </c>
      <c r="L267" s="8" t="s">
        <v>42</v>
      </c>
      <c r="M267" s="8">
        <v>8733975255</v>
      </c>
      <c r="N267" s="8">
        <v>8733975255</v>
      </c>
      <c r="O267" s="8" t="s">
        <v>2106</v>
      </c>
      <c r="P267" s="8" t="s">
        <v>2107</v>
      </c>
      <c r="Q267" s="8" t="s">
        <v>2108</v>
      </c>
      <c r="R267" s="8" t="s">
        <v>2109</v>
      </c>
      <c r="S267" s="8" t="s">
        <v>2110</v>
      </c>
      <c r="T267" s="8" t="s">
        <v>1766</v>
      </c>
      <c r="U267" s="8" t="s">
        <v>78</v>
      </c>
      <c r="V267" s="8" t="s">
        <v>2111</v>
      </c>
      <c r="W267" s="9" t="s">
        <v>2112</v>
      </c>
      <c r="X267" s="8">
        <v>8960</v>
      </c>
      <c r="Y267" s="8" t="s">
        <v>48</v>
      </c>
      <c r="Z267" s="8" t="s">
        <v>95</v>
      </c>
      <c r="AA267" s="8"/>
      <c r="AB267" s="8" t="s">
        <v>49</v>
      </c>
      <c r="AC267" s="8" t="s">
        <v>50</v>
      </c>
      <c r="AD267" s="8" t="s">
        <v>2113</v>
      </c>
      <c r="AE267" s="8" t="s">
        <v>149</v>
      </c>
      <c r="AF267" s="8"/>
      <c r="AG267" s="11" t="str">
        <f t="shared" si="12"/>
        <v>201, SIDDHSHILA APT.,PATEL FALIYA KATARGAMSuratSURAT</v>
      </c>
      <c r="AI267" s="11" t="str">
        <f>VLOOKUP(A267,[2]Sheet1!$D:$F,3,0)</f>
        <v>Ank Solar Energy</v>
      </c>
      <c r="AJ267" s="8">
        <f>VLOOKUP(A267,'[3]Final summary'!$E:$AH,29,0)</f>
        <v>4000</v>
      </c>
      <c r="AK267" s="8"/>
    </row>
    <row r="268" spans="1:37" s="11" customFormat="1" ht="28.5" customHeight="1" x14ac:dyDescent="0.2">
      <c r="A268" s="8" t="s">
        <v>2114</v>
      </c>
      <c r="B268" s="7">
        <v>267</v>
      </c>
      <c r="C268" s="8" t="s">
        <v>2115</v>
      </c>
      <c r="D268" s="8" t="s">
        <v>1447</v>
      </c>
      <c r="E268" s="8" t="s">
        <v>1808</v>
      </c>
      <c r="F268" s="8" t="s">
        <v>64</v>
      </c>
      <c r="G268" s="8" t="s">
        <v>2116</v>
      </c>
      <c r="H268" s="8" t="s">
        <v>2117</v>
      </c>
      <c r="I268" s="8" t="s">
        <v>812</v>
      </c>
      <c r="J268" s="8" t="s">
        <v>614</v>
      </c>
      <c r="K268" s="8">
        <v>395009</v>
      </c>
      <c r="L268" s="8" t="s">
        <v>42</v>
      </c>
      <c r="M268" s="8" t="s">
        <v>2118</v>
      </c>
      <c r="N268" s="8" t="s">
        <v>2118</v>
      </c>
      <c r="O268" s="8" t="s">
        <v>2119</v>
      </c>
      <c r="P268" s="8"/>
      <c r="Q268" s="8" t="s">
        <v>2120</v>
      </c>
      <c r="R268" s="8" t="s">
        <v>2121</v>
      </c>
      <c r="S268" s="8" t="s">
        <v>2122</v>
      </c>
      <c r="T268" s="8" t="s">
        <v>2123</v>
      </c>
      <c r="U268" s="8" t="s">
        <v>46</v>
      </c>
      <c r="V268" s="8">
        <v>0</v>
      </c>
      <c r="W268" s="9" t="s">
        <v>2124</v>
      </c>
      <c r="X268" s="8">
        <v>56329</v>
      </c>
      <c r="Y268" s="8" t="s">
        <v>2125</v>
      </c>
      <c r="Z268" s="8"/>
      <c r="AA268" s="8"/>
      <c r="AB268" s="8" t="s">
        <v>49</v>
      </c>
      <c r="AC268" s="8" t="s">
        <v>50</v>
      </c>
      <c r="AD268" s="8" t="s">
        <v>413</v>
      </c>
      <c r="AE268" s="8" t="s">
        <v>158</v>
      </c>
      <c r="AF268" s="8"/>
      <c r="AG268" s="11" t="str">
        <f t="shared" si="12"/>
        <v>12 Shantivan Twonshio, B/H Ganeshkrupa Society,Adajan,SuratSuratSURAT</v>
      </c>
      <c r="AI268" s="11" t="str">
        <f>VLOOKUP(A268,[2]Sheet1!$D:$F,3,0)</f>
        <v>Naran Electrical</v>
      </c>
      <c r="AJ268" s="8">
        <f>VLOOKUP(A268,'[3]Final summary'!$E:$AH,29,0)</f>
        <v>500</v>
      </c>
      <c r="AK268" s="8"/>
    </row>
    <row r="269" spans="1:37" s="11" customFormat="1" ht="28.5" customHeight="1" x14ac:dyDescent="0.2">
      <c r="A269" s="8" t="s">
        <v>2126</v>
      </c>
      <c r="B269" s="8">
        <v>268</v>
      </c>
      <c r="C269" s="8" t="s">
        <v>2127</v>
      </c>
      <c r="D269" s="8" t="s">
        <v>1447</v>
      </c>
      <c r="E269" s="8" t="s">
        <v>2128</v>
      </c>
      <c r="F269" s="8" t="s">
        <v>90</v>
      </c>
      <c r="G269" s="8" t="s">
        <v>2129</v>
      </c>
      <c r="H269" s="8" t="s">
        <v>2130</v>
      </c>
      <c r="I269" s="8" t="s">
        <v>2131</v>
      </c>
      <c r="J269" s="8" t="s">
        <v>614</v>
      </c>
      <c r="K269" s="8">
        <v>395017</v>
      </c>
      <c r="L269" s="8" t="s">
        <v>42</v>
      </c>
      <c r="M269" s="8" t="s">
        <v>2132</v>
      </c>
      <c r="N269" s="8" t="s">
        <v>2132</v>
      </c>
      <c r="O269" s="8" t="s">
        <v>2133</v>
      </c>
      <c r="P269" s="8"/>
      <c r="Q269" s="8" t="s">
        <v>2134</v>
      </c>
      <c r="R269" s="8" t="s">
        <v>2135</v>
      </c>
      <c r="S269" s="8" t="s">
        <v>2136</v>
      </c>
      <c r="T269" s="8" t="s">
        <v>2137</v>
      </c>
      <c r="U269" s="8" t="s">
        <v>46</v>
      </c>
      <c r="V269" s="8" t="s">
        <v>2138</v>
      </c>
      <c r="W269" s="9" t="s">
        <v>2139</v>
      </c>
      <c r="X269" s="8">
        <v>9232</v>
      </c>
      <c r="Y269" s="8" t="s">
        <v>48</v>
      </c>
      <c r="Z269" s="8" t="s">
        <v>95</v>
      </c>
      <c r="AA269" s="8"/>
      <c r="AB269" s="8" t="s">
        <v>70</v>
      </c>
      <c r="AC269" s="8">
        <v>56342</v>
      </c>
      <c r="AD269" s="8" t="s">
        <v>1447</v>
      </c>
      <c r="AE269" s="8" t="s">
        <v>158</v>
      </c>
      <c r="AF269" s="8"/>
      <c r="AG269" s="11" t="str">
        <f t="shared" si="12"/>
        <v>UG-39Atlanata Shopping MallALTHAN-Bhimrsd Canal roadAlthanSurat-395017SURAT</v>
      </c>
      <c r="AI269" s="11" t="str">
        <f>VLOOKUP(A269,[2]Sheet1!$D:$F,3,0)</f>
        <v>Gujarat Energy</v>
      </c>
      <c r="AJ269" s="8">
        <f>VLOOKUP(A269,'[3]Final summary'!$E:$AH,29,0)</f>
        <v>200</v>
      </c>
      <c r="AK269" s="8"/>
    </row>
    <row r="270" spans="1:37" s="11" customFormat="1" ht="28.5" customHeight="1" x14ac:dyDescent="0.2">
      <c r="A270" s="8" t="s">
        <v>2140</v>
      </c>
      <c r="B270" s="7">
        <v>269</v>
      </c>
      <c r="C270" s="8" t="s">
        <v>2141</v>
      </c>
      <c r="D270" s="8" t="s">
        <v>1447</v>
      </c>
      <c r="E270" s="8" t="s">
        <v>2142</v>
      </c>
      <c r="F270" s="8" t="s">
        <v>90</v>
      </c>
      <c r="G270" s="8" t="s">
        <v>2143</v>
      </c>
      <c r="H270" s="8" t="s">
        <v>2144</v>
      </c>
      <c r="I270" s="8" t="s">
        <v>2145</v>
      </c>
      <c r="J270" s="8" t="s">
        <v>2065</v>
      </c>
      <c r="K270" s="8">
        <v>384002</v>
      </c>
      <c r="L270" s="8" t="s">
        <v>42</v>
      </c>
      <c r="M270" s="8">
        <v>6353970979</v>
      </c>
      <c r="N270" s="8">
        <v>6353970979</v>
      </c>
      <c r="O270" s="8" t="s">
        <v>2146</v>
      </c>
      <c r="P270" s="8"/>
      <c r="Q270" s="8" t="s">
        <v>2147</v>
      </c>
      <c r="R270" s="8" t="s">
        <v>2148</v>
      </c>
      <c r="S270" s="8" t="s">
        <v>2149</v>
      </c>
      <c r="T270" s="8" t="s">
        <v>1592</v>
      </c>
      <c r="U270" s="8" t="s">
        <v>46</v>
      </c>
      <c r="V270" s="8" t="s">
        <v>2150</v>
      </c>
      <c r="W270" s="9" t="s">
        <v>2151</v>
      </c>
      <c r="X270" s="8">
        <v>9296</v>
      </c>
      <c r="Y270" s="8" t="s">
        <v>48</v>
      </c>
      <c r="Z270" s="8" t="s">
        <v>95</v>
      </c>
      <c r="AA270" s="8"/>
      <c r="AB270" s="8" t="s">
        <v>49</v>
      </c>
      <c r="AC270" s="8" t="s">
        <v>328</v>
      </c>
      <c r="AD270" s="8" t="s">
        <v>736</v>
      </c>
      <c r="AE270" s="8" t="s">
        <v>158</v>
      </c>
      <c r="AF270" s="8"/>
      <c r="AG270" s="11" t="str">
        <f t="shared" si="12"/>
        <v>F-163 Square one complexNr-52 Street road radhanpur road VILL:panchotmehsana-384002MEHSANA</v>
      </c>
      <c r="AI270" s="11" t="str">
        <f>VLOOKUP(A270,[2]Sheet1!$D:$F,3,0)</f>
        <v>Mother Power Infra</v>
      </c>
      <c r="AJ270" s="8">
        <f>VLOOKUP(A270,'[3]Final summary'!$E:$AH,29,0)</f>
        <v>1000</v>
      </c>
      <c r="AK270" s="8"/>
    </row>
    <row r="271" spans="1:37" s="11" customFormat="1" ht="28.5" customHeight="1" x14ac:dyDescent="0.2">
      <c r="A271" s="8" t="s">
        <v>2152</v>
      </c>
      <c r="B271" s="8">
        <v>270</v>
      </c>
      <c r="C271" s="8" t="s">
        <v>2153</v>
      </c>
      <c r="D271" s="8" t="s">
        <v>1447</v>
      </c>
      <c r="E271" s="8" t="s">
        <v>2154</v>
      </c>
      <c r="F271" s="8" t="s">
        <v>64</v>
      </c>
      <c r="G271" s="8" t="s">
        <v>2155</v>
      </c>
      <c r="H271" s="8" t="s">
        <v>2156</v>
      </c>
      <c r="I271" s="8" t="s">
        <v>798</v>
      </c>
      <c r="J271" s="8" t="s">
        <v>671</v>
      </c>
      <c r="K271" s="8">
        <v>390007</v>
      </c>
      <c r="L271" s="8" t="s">
        <v>42</v>
      </c>
      <c r="M271" s="8" t="s">
        <v>2157</v>
      </c>
      <c r="N271" s="8" t="s">
        <v>2157</v>
      </c>
      <c r="O271" s="8" t="s">
        <v>2158</v>
      </c>
      <c r="P271" s="8"/>
      <c r="Q271" s="8" t="s">
        <v>2159</v>
      </c>
      <c r="R271" s="8" t="s">
        <v>2160</v>
      </c>
      <c r="S271" s="8" t="s">
        <v>2161</v>
      </c>
      <c r="T271" s="8" t="s">
        <v>2162</v>
      </c>
      <c r="U271" s="8" t="s">
        <v>46</v>
      </c>
      <c r="V271" s="8" t="s">
        <v>2163</v>
      </c>
      <c r="W271" s="9" t="s">
        <v>2164</v>
      </c>
      <c r="X271" s="8">
        <v>9529</v>
      </c>
      <c r="Y271" s="8" t="s">
        <v>48</v>
      </c>
      <c r="Z271" s="8" t="s">
        <v>95</v>
      </c>
      <c r="AA271" s="8"/>
      <c r="AB271" s="8" t="s">
        <v>49</v>
      </c>
      <c r="AC271" s="8" t="s">
        <v>2165</v>
      </c>
      <c r="AD271" s="8" t="s">
        <v>495</v>
      </c>
      <c r="AE271" s="8" t="s">
        <v>158</v>
      </c>
      <c r="AF271" s="8"/>
      <c r="AG271" s="11" t="str">
        <f t="shared" si="12"/>
        <v>25 SAMPAT PARK SOCIETY BHD UTKARSH SCHOOL RACE COURSE VADODARAVADODARA</v>
      </c>
      <c r="AI271" s="11" t="str">
        <f>VLOOKUP(A271,[2]Sheet1!$D:$F,3,0)</f>
        <v>Sutarias Solutions Private Limited</v>
      </c>
      <c r="AJ271" s="8">
        <f>VLOOKUP(A271,'[3]Final summary'!$E:$AH,29,0)</f>
        <v>1000</v>
      </c>
      <c r="AK271" s="8"/>
    </row>
    <row r="272" spans="1:37" s="11" customFormat="1" ht="28.5" customHeight="1" x14ac:dyDescent="0.2">
      <c r="A272" s="8" t="s">
        <v>2166</v>
      </c>
      <c r="B272" s="7">
        <v>271</v>
      </c>
      <c r="C272" s="8" t="s">
        <v>2167</v>
      </c>
      <c r="D272" s="8" t="s">
        <v>1447</v>
      </c>
      <c r="E272" s="8" t="s">
        <v>2168</v>
      </c>
      <c r="F272" s="8" t="s">
        <v>73</v>
      </c>
      <c r="G272" s="8" t="s">
        <v>2169</v>
      </c>
      <c r="H272" s="8" t="s">
        <v>2170</v>
      </c>
      <c r="I272" s="8" t="s">
        <v>2171</v>
      </c>
      <c r="J272" s="8" t="s">
        <v>2065</v>
      </c>
      <c r="K272" s="8">
        <v>384002</v>
      </c>
      <c r="L272" s="8" t="s">
        <v>42</v>
      </c>
      <c r="M272" s="8">
        <v>8200697067</v>
      </c>
      <c r="N272" s="8">
        <v>8200697067</v>
      </c>
      <c r="O272" s="8" t="s">
        <v>2172</v>
      </c>
      <c r="P272" s="8" t="s">
        <v>2173</v>
      </c>
      <c r="Q272" s="8" t="s">
        <v>2174</v>
      </c>
      <c r="R272" s="8" t="s">
        <v>2175</v>
      </c>
      <c r="S272" s="8" t="s">
        <v>2176</v>
      </c>
      <c r="T272" s="8" t="s">
        <v>2177</v>
      </c>
      <c r="U272" s="8" t="s">
        <v>46</v>
      </c>
      <c r="V272" s="8" t="s">
        <v>2178</v>
      </c>
      <c r="W272" s="9" t="s">
        <v>2179</v>
      </c>
      <c r="X272" s="8">
        <v>9205</v>
      </c>
      <c r="Y272" s="8" t="s">
        <v>48</v>
      </c>
      <c r="Z272" s="8" t="s">
        <v>95</v>
      </c>
      <c r="AA272" s="8"/>
      <c r="AB272" s="8" t="s">
        <v>49</v>
      </c>
      <c r="AC272" s="8" t="s">
        <v>328</v>
      </c>
      <c r="AD272" s="8" t="s">
        <v>736</v>
      </c>
      <c r="AE272" s="8" t="s">
        <v>158</v>
      </c>
      <c r="AF272" s="8"/>
      <c r="AG272" s="11" t="str">
        <f t="shared" si="12"/>
        <v>F-35 Iscon Galaxy Mall Nr-Avsar PartyPlot Modhera Road Mehsana Gujarat-384002MEHSANA</v>
      </c>
      <c r="AI272" s="11" t="str">
        <f>VLOOKUP(A272,[2]Sheet1!$D:$F,3,0)</f>
        <v>Fusion Technologies</v>
      </c>
      <c r="AJ272" s="8">
        <f>VLOOKUP(A272,'[3]Final summary'!$E:$AH,29,0)</f>
        <v>700</v>
      </c>
      <c r="AK272" s="8"/>
    </row>
    <row r="273" spans="1:37" s="11" customFormat="1" ht="28.5" customHeight="1" x14ac:dyDescent="0.2">
      <c r="A273" s="8" t="s">
        <v>2180</v>
      </c>
      <c r="B273" s="8">
        <v>272</v>
      </c>
      <c r="C273" s="8" t="s">
        <v>2181</v>
      </c>
      <c r="D273" s="8" t="s">
        <v>1447</v>
      </c>
      <c r="E273" s="8" t="s">
        <v>2182</v>
      </c>
      <c r="F273" s="8" t="s">
        <v>90</v>
      </c>
      <c r="G273" s="8" t="s">
        <v>2183</v>
      </c>
      <c r="H273" s="8" t="s">
        <v>2184</v>
      </c>
      <c r="I273" s="8" t="s">
        <v>2185</v>
      </c>
      <c r="J273" s="8" t="s">
        <v>882</v>
      </c>
      <c r="K273" s="8">
        <v>360055</v>
      </c>
      <c r="L273" s="8" t="s">
        <v>42</v>
      </c>
      <c r="M273" s="8">
        <v>9601905471</v>
      </c>
      <c r="N273" s="8">
        <v>9601905471</v>
      </c>
      <c r="O273" s="8" t="s">
        <v>2186</v>
      </c>
      <c r="P273" s="8"/>
      <c r="Q273" s="8" t="s">
        <v>2187</v>
      </c>
      <c r="R273" s="8" t="s">
        <v>2188</v>
      </c>
      <c r="S273" s="8" t="s">
        <v>2189</v>
      </c>
      <c r="T273" s="8" t="s">
        <v>1856</v>
      </c>
      <c r="U273" s="8" t="s">
        <v>2190</v>
      </c>
      <c r="V273" s="8" t="s">
        <v>2191</v>
      </c>
      <c r="W273" s="9" t="s">
        <v>2192</v>
      </c>
      <c r="X273" s="8">
        <v>9285</v>
      </c>
      <c r="Y273" s="8" t="s">
        <v>48</v>
      </c>
      <c r="Z273" s="8" t="s">
        <v>95</v>
      </c>
      <c r="AA273" s="8"/>
      <c r="AB273" s="8" t="s">
        <v>49</v>
      </c>
      <c r="AC273" s="8" t="s">
        <v>805</v>
      </c>
      <c r="AD273" s="8" t="s">
        <v>145</v>
      </c>
      <c r="AE273" s="8" t="s">
        <v>158</v>
      </c>
      <c r="AF273" s="8"/>
      <c r="AG273" s="11" t="str">
        <f t="shared" si="12"/>
        <v>1st Flore SHREE HARI COMPLEX JASDAN ROAD VINCHHIYADIST RAJKOT 360055RAJKOT</v>
      </c>
      <c r="AI273" s="11" t="str">
        <f>VLOOKUP(A273,[2]Sheet1!$D:$F,3,0)</f>
        <v>Maruti Solar Power</v>
      </c>
      <c r="AJ273" s="8">
        <f>VLOOKUP(A273,'[3]Final summary'!$E:$AH,29,0)</f>
        <v>570</v>
      </c>
      <c r="AK273" s="8"/>
    </row>
    <row r="274" spans="1:37" s="11" customFormat="1" ht="28.5" customHeight="1" x14ac:dyDescent="0.2">
      <c r="A274" s="8" t="s">
        <v>2193</v>
      </c>
      <c r="B274" s="7">
        <v>273</v>
      </c>
      <c r="C274" s="8" t="s">
        <v>2194</v>
      </c>
      <c r="D274" s="8" t="s">
        <v>1447</v>
      </c>
      <c r="E274" s="8" t="s">
        <v>2195</v>
      </c>
      <c r="F274" s="8" t="s">
        <v>90</v>
      </c>
      <c r="G274" s="8" t="s">
        <v>2196</v>
      </c>
      <c r="H274" s="8" t="s">
        <v>2197</v>
      </c>
      <c r="I274" s="8" t="s">
        <v>2198</v>
      </c>
      <c r="J274" s="8" t="s">
        <v>614</v>
      </c>
      <c r="K274" s="8">
        <v>395002</v>
      </c>
      <c r="L274" s="8" t="s">
        <v>42</v>
      </c>
      <c r="M274" s="8">
        <v>9879362766</v>
      </c>
      <c r="N274" s="8">
        <v>9879362766</v>
      </c>
      <c r="O274" s="8" t="s">
        <v>2199</v>
      </c>
      <c r="P274" s="8"/>
      <c r="Q274" s="8" t="s">
        <v>2200</v>
      </c>
      <c r="R274" s="8" t="s">
        <v>2201</v>
      </c>
      <c r="S274" s="8" t="s">
        <v>2202</v>
      </c>
      <c r="T274" s="8" t="s">
        <v>2203</v>
      </c>
      <c r="U274" s="8" t="s">
        <v>46</v>
      </c>
      <c r="V274" s="8" t="s">
        <v>2204</v>
      </c>
      <c r="W274" s="9" t="s">
        <v>2205</v>
      </c>
      <c r="X274" s="8">
        <v>9140</v>
      </c>
      <c r="Y274" s="8" t="s">
        <v>48</v>
      </c>
      <c r="Z274" s="8" t="s">
        <v>95</v>
      </c>
      <c r="AA274" s="8"/>
      <c r="AB274" s="8" t="s">
        <v>49</v>
      </c>
      <c r="AC274" s="8" t="s">
        <v>50</v>
      </c>
      <c r="AD274" s="8" t="s">
        <v>1632</v>
      </c>
      <c r="AE274" s="8" t="s">
        <v>158</v>
      </c>
      <c r="AF274" s="8"/>
      <c r="AG274" s="11" t="str">
        <f t="shared" si="12"/>
        <v>102 1ST FLOOR, JASH INFINITY BEHIND SUBJAIL,  KHATODARA GIDC SURATSURAT</v>
      </c>
      <c r="AI274" s="11" t="str">
        <f>VLOOKUP(A274,[2]Sheet1!$D:$F,3,0)</f>
        <v>Reliant Technologys</v>
      </c>
      <c r="AJ274" s="8">
        <f>VLOOKUP(A274,'[3]Final summary'!$E:$AH,29,0)</f>
        <v>250</v>
      </c>
      <c r="AK274" s="8"/>
    </row>
    <row r="275" spans="1:37" s="11" customFormat="1" ht="28.5" customHeight="1" x14ac:dyDescent="0.2">
      <c r="A275" s="8" t="s">
        <v>2206</v>
      </c>
      <c r="B275" s="8">
        <v>274</v>
      </c>
      <c r="C275" s="8" t="s">
        <v>2207</v>
      </c>
      <c r="D275" s="8" t="s">
        <v>1447</v>
      </c>
      <c r="E275" s="8" t="s">
        <v>2208</v>
      </c>
      <c r="F275" s="8" t="s">
        <v>90</v>
      </c>
      <c r="G275" s="8" t="s">
        <v>2209</v>
      </c>
      <c r="H275" s="8" t="s">
        <v>2210</v>
      </c>
      <c r="I275" s="8" t="s">
        <v>2211</v>
      </c>
      <c r="J275" s="8" t="s">
        <v>700</v>
      </c>
      <c r="K275" s="8">
        <v>390025</v>
      </c>
      <c r="L275" s="8" t="s">
        <v>42</v>
      </c>
      <c r="M275" s="8">
        <v>7201020123</v>
      </c>
      <c r="N275" s="8">
        <v>7201020123</v>
      </c>
      <c r="O275" s="8" t="s">
        <v>2212</v>
      </c>
      <c r="P275" s="8"/>
      <c r="Q275" s="8" t="s">
        <v>2213</v>
      </c>
      <c r="R275" s="8" t="s">
        <v>2214</v>
      </c>
      <c r="S275" s="8" t="s">
        <v>2215</v>
      </c>
      <c r="T275" s="8" t="s">
        <v>1444</v>
      </c>
      <c r="U275" s="8" t="s">
        <v>46</v>
      </c>
      <c r="V275" s="8">
        <v>0</v>
      </c>
      <c r="W275" s="9" t="s">
        <v>2216</v>
      </c>
      <c r="X275" s="8">
        <v>56388</v>
      </c>
      <c r="Y275" s="8" t="s">
        <v>1447</v>
      </c>
      <c r="Z275" s="8"/>
      <c r="AA275" s="8"/>
      <c r="AB275" s="8" t="s">
        <v>49</v>
      </c>
      <c r="AC275" s="8" t="s">
        <v>805</v>
      </c>
      <c r="AD275" s="8" t="s">
        <v>1615</v>
      </c>
      <c r="AE275" s="8" t="s">
        <v>158</v>
      </c>
      <c r="AF275" s="8"/>
      <c r="AG275" s="11" t="str">
        <f t="shared" si="12"/>
        <v>SP NO 18, VAIKUNTH COMPLEXNR MAHESH COMPLEX,WAGHODIA DABHOI RING ROADVadodara</v>
      </c>
      <c r="AI275" s="11" t="str">
        <f>VLOOKUP(A275,[2]Sheet1!$D:$F,3,0)</f>
        <v>Go Solar Energy</v>
      </c>
      <c r="AJ275" s="8">
        <f>VLOOKUP(A275,'[3]Final summary'!$E:$AH,29,0)</f>
        <v>50</v>
      </c>
      <c r="AK275" s="8"/>
    </row>
    <row r="276" spans="1:37" s="11" customFormat="1" ht="28.5" customHeight="1" x14ac:dyDescent="0.2">
      <c r="A276" s="8" t="s">
        <v>2217</v>
      </c>
      <c r="B276" s="7">
        <v>275</v>
      </c>
      <c r="C276" s="8" t="s">
        <v>2218</v>
      </c>
      <c r="D276" s="8" t="s">
        <v>1447</v>
      </c>
      <c r="E276" s="8" t="s">
        <v>2219</v>
      </c>
      <c r="F276" s="8" t="s">
        <v>90</v>
      </c>
      <c r="G276" s="8" t="s">
        <v>2220</v>
      </c>
      <c r="H276" s="8" t="s">
        <v>2221</v>
      </c>
      <c r="I276" s="8" t="s">
        <v>881</v>
      </c>
      <c r="J276" s="8" t="s">
        <v>881</v>
      </c>
      <c r="K276" s="8">
        <v>360370</v>
      </c>
      <c r="L276" s="8" t="s">
        <v>42</v>
      </c>
      <c r="M276" s="8">
        <v>9979657797</v>
      </c>
      <c r="N276" s="8">
        <v>9427722839</v>
      </c>
      <c r="O276" s="8" t="s">
        <v>2222</v>
      </c>
      <c r="P276" s="8"/>
      <c r="Q276" s="8" t="s">
        <v>2223</v>
      </c>
      <c r="R276" s="8" t="s">
        <v>2224</v>
      </c>
      <c r="S276" s="8" t="s">
        <v>2225</v>
      </c>
      <c r="T276" s="8" t="s">
        <v>648</v>
      </c>
      <c r="U276" s="8" t="s">
        <v>46</v>
      </c>
      <c r="V276" s="8">
        <v>0</v>
      </c>
      <c r="W276" s="9" t="s">
        <v>2226</v>
      </c>
      <c r="X276" s="8">
        <v>56397</v>
      </c>
      <c r="Y276" s="8" t="s">
        <v>1447</v>
      </c>
      <c r="Z276" s="8">
        <v>56397</v>
      </c>
      <c r="AA276" s="8" t="s">
        <v>1447</v>
      </c>
      <c r="AB276" s="8" t="s">
        <v>49</v>
      </c>
      <c r="AC276" s="8" t="s">
        <v>1322</v>
      </c>
      <c r="AD276" s="8" t="s">
        <v>389</v>
      </c>
      <c r="AE276" s="8" t="s">
        <v>158</v>
      </c>
      <c r="AF276" s="8"/>
      <c r="AG276" s="11" t="str">
        <f t="shared" si="12"/>
        <v>Shop No-03,Gondaliya Chamber,Near Sardar Chowk,Amarnagar,Jetpur-360370JetpurJetpur</v>
      </c>
      <c r="AI276" s="11" t="str">
        <f>VLOOKUP(A276,[2]Sheet1!$D:$F,3,0)</f>
        <v>R K Enterprise</v>
      </c>
      <c r="AJ276" s="8">
        <f>VLOOKUP(A276,'[3]Final summary'!$E:$AH,29,0)</f>
        <v>400</v>
      </c>
      <c r="AK276" s="8"/>
    </row>
    <row r="277" spans="1:37" s="11" customFormat="1" ht="28.5" customHeight="1" x14ac:dyDescent="0.2">
      <c r="A277" s="8" t="s">
        <v>2227</v>
      </c>
      <c r="B277" s="8">
        <v>276</v>
      </c>
      <c r="C277" s="8" t="s">
        <v>2228</v>
      </c>
      <c r="D277" s="8" t="s">
        <v>1447</v>
      </c>
      <c r="E277" s="8" t="s">
        <v>2229</v>
      </c>
      <c r="F277" s="8" t="s">
        <v>90</v>
      </c>
      <c r="G277" s="8" t="s">
        <v>2230</v>
      </c>
      <c r="H277" s="8" t="s">
        <v>2231</v>
      </c>
      <c r="I277" s="8" t="s">
        <v>2232</v>
      </c>
      <c r="J277" s="8" t="s">
        <v>614</v>
      </c>
      <c r="K277" s="8">
        <v>395001</v>
      </c>
      <c r="L277" s="8" t="s">
        <v>42</v>
      </c>
      <c r="M277" s="8">
        <v>9998117531</v>
      </c>
      <c r="N277" s="8">
        <v>9998117531</v>
      </c>
      <c r="O277" s="8" t="s">
        <v>2233</v>
      </c>
      <c r="P277" s="8" t="s">
        <v>2234</v>
      </c>
      <c r="Q277" s="8" t="s">
        <v>2235</v>
      </c>
      <c r="R277" s="8" t="s">
        <v>2236</v>
      </c>
      <c r="S277" s="8" t="s">
        <v>2237</v>
      </c>
      <c r="T277" s="8" t="s">
        <v>2238</v>
      </c>
      <c r="U277" s="8" t="s">
        <v>46</v>
      </c>
      <c r="V277" s="8" t="s">
        <v>2239</v>
      </c>
      <c r="W277" s="9" t="s">
        <v>2240</v>
      </c>
      <c r="X277" s="8">
        <v>9417</v>
      </c>
      <c r="Y277" s="8" t="s">
        <v>48</v>
      </c>
      <c r="Z277" s="8" t="s">
        <v>95</v>
      </c>
      <c r="AA277" s="8"/>
      <c r="AB277" s="8" t="s">
        <v>49</v>
      </c>
      <c r="AC277" s="8" t="s">
        <v>778</v>
      </c>
      <c r="AD277" s="8" t="s">
        <v>118</v>
      </c>
      <c r="AE277" s="8" t="s">
        <v>158</v>
      </c>
      <c r="AF277" s="8"/>
      <c r="AG277" s="11" t="str">
        <f t="shared" si="12"/>
        <v>38 Shree Darshan Society Bh. ST.Xaviers School Ghod Dod Road Surat-395001SURAT</v>
      </c>
      <c r="AI277" s="11" t="str">
        <f>VLOOKUP(A277,[2]Sheet1!$D:$F,3,0)</f>
        <v>Solaris 360</v>
      </c>
      <c r="AJ277" s="8">
        <f>VLOOKUP(A277,'[3]Final summary'!$E:$AH,29,0)</f>
        <v>500</v>
      </c>
      <c r="AK277" s="8"/>
    </row>
    <row r="278" spans="1:37" s="11" customFormat="1" ht="28.5" customHeight="1" x14ac:dyDescent="0.2">
      <c r="A278" s="8" t="s">
        <v>2241</v>
      </c>
      <c r="B278" s="7">
        <v>277</v>
      </c>
      <c r="C278" s="8" t="s">
        <v>2242</v>
      </c>
      <c r="D278" s="8" t="s">
        <v>1447</v>
      </c>
      <c r="E278" s="8" t="s">
        <v>2243</v>
      </c>
      <c r="F278" s="8" t="s">
        <v>90</v>
      </c>
      <c r="G278" s="8" t="s">
        <v>2244</v>
      </c>
      <c r="H278" s="8" t="s">
        <v>2245</v>
      </c>
      <c r="I278" s="8" t="s">
        <v>2246</v>
      </c>
      <c r="J278" s="8" t="s">
        <v>614</v>
      </c>
      <c r="K278" s="8">
        <v>395009</v>
      </c>
      <c r="L278" s="8" t="s">
        <v>42</v>
      </c>
      <c r="M278" s="8">
        <v>9825082007</v>
      </c>
      <c r="N278" s="8">
        <v>9825082007</v>
      </c>
      <c r="O278" s="8" t="s">
        <v>2247</v>
      </c>
      <c r="P278" s="8"/>
      <c r="Q278" s="8" t="s">
        <v>2248</v>
      </c>
      <c r="R278" s="8" t="s">
        <v>2249</v>
      </c>
      <c r="S278" s="8" t="s">
        <v>2250</v>
      </c>
      <c r="T278" s="8" t="s">
        <v>522</v>
      </c>
      <c r="U278" s="8" t="s">
        <v>46</v>
      </c>
      <c r="V278" s="8" t="s">
        <v>2251</v>
      </c>
      <c r="W278" s="9" t="s">
        <v>2252</v>
      </c>
      <c r="X278" s="8">
        <v>9138</v>
      </c>
      <c r="Y278" s="8" t="s">
        <v>48</v>
      </c>
      <c r="Z278" s="8" t="s">
        <v>95</v>
      </c>
      <c r="AA278" s="8"/>
      <c r="AB278" s="8" t="s">
        <v>49</v>
      </c>
      <c r="AC278" s="8" t="s">
        <v>805</v>
      </c>
      <c r="AD278" s="8" t="s">
        <v>413</v>
      </c>
      <c r="AE278" s="8" t="s">
        <v>158</v>
      </c>
      <c r="AF278" s="8"/>
      <c r="AG278" s="11" t="str">
        <f t="shared" si="12"/>
        <v>3 SHANTI NAGAR SHOPPING CENTEROPP. PRIME ARCADEANAND MAHAL ROAD, ADAJANSURAT-395009SURAT</v>
      </c>
      <c r="AI278" s="11" t="str">
        <f>VLOOKUP(A278,[2]Sheet1!$D:$F,3,0)</f>
        <v>Om Sai Enterprise</v>
      </c>
      <c r="AJ278" s="8">
        <f>VLOOKUP(A278,'[3]Final summary'!$E:$AH,29,0)</f>
        <v>300</v>
      </c>
      <c r="AK278" s="8"/>
    </row>
    <row r="279" spans="1:37" s="11" customFormat="1" ht="28.5" customHeight="1" x14ac:dyDescent="0.2">
      <c r="A279" s="8" t="s">
        <v>2253</v>
      </c>
      <c r="B279" s="8">
        <v>278</v>
      </c>
      <c r="C279" s="8" t="s">
        <v>2254</v>
      </c>
      <c r="D279" s="8" t="s">
        <v>1447</v>
      </c>
      <c r="E279" s="8" t="s">
        <v>2255</v>
      </c>
      <c r="F279" s="8" t="s">
        <v>64</v>
      </c>
      <c r="G279" s="8" t="s">
        <v>2256</v>
      </c>
      <c r="H279" s="8" t="s">
        <v>2257</v>
      </c>
      <c r="I279" s="8" t="s">
        <v>2258</v>
      </c>
      <c r="J279" s="8" t="s">
        <v>1313</v>
      </c>
      <c r="K279" s="8">
        <v>382026</v>
      </c>
      <c r="L279" s="8" t="s">
        <v>42</v>
      </c>
      <c r="M279" s="8">
        <v>9979792403</v>
      </c>
      <c r="N279" s="8">
        <v>9979792403</v>
      </c>
      <c r="O279" s="8" t="s">
        <v>2259</v>
      </c>
      <c r="P279" s="8" t="s">
        <v>2260</v>
      </c>
      <c r="Q279" s="8" t="s">
        <v>2261</v>
      </c>
      <c r="R279" s="8" t="s">
        <v>2262</v>
      </c>
      <c r="S279" s="8" t="s">
        <v>2263</v>
      </c>
      <c r="T279" s="8" t="s">
        <v>2264</v>
      </c>
      <c r="U279" s="8" t="s">
        <v>78</v>
      </c>
      <c r="V279" s="8" t="s">
        <v>2265</v>
      </c>
      <c r="W279" s="9" t="s">
        <v>2266</v>
      </c>
      <c r="X279" s="8">
        <v>8958</v>
      </c>
      <c r="Y279" s="8" t="s">
        <v>48</v>
      </c>
      <c r="Z279" s="8" t="s">
        <v>95</v>
      </c>
      <c r="AA279" s="8"/>
      <c r="AB279" s="8" t="s">
        <v>70</v>
      </c>
      <c r="AC279" s="8">
        <v>56348</v>
      </c>
      <c r="AD279" s="8" t="s">
        <v>1447</v>
      </c>
      <c r="AE279" s="8" t="s">
        <v>149</v>
      </c>
      <c r="AF279" s="8"/>
      <c r="AG279" s="11" t="str">
        <f t="shared" si="12"/>
        <v>E-184 Sec-26 Op. Green cityGandhinagar GujaratGANDHINAGAR</v>
      </c>
      <c r="AI279" s="11" t="str">
        <f>VLOOKUP(A279,[2]Sheet1!$D:$F,3,0)</f>
        <v>Ample Solar Private Limited</v>
      </c>
      <c r="AJ279" s="8">
        <f>VLOOKUP(A279,'[3]Final summary'!$E:$AH,29,0)</f>
        <v>1000</v>
      </c>
      <c r="AK279" s="8"/>
    </row>
    <row r="280" spans="1:37" s="11" customFormat="1" ht="28.5" customHeight="1" x14ac:dyDescent="0.2">
      <c r="A280" s="8" t="s">
        <v>2267</v>
      </c>
      <c r="B280" s="7">
        <v>279</v>
      </c>
      <c r="C280" s="8" t="s">
        <v>2268</v>
      </c>
      <c r="D280" s="8" t="s">
        <v>1447</v>
      </c>
      <c r="E280" s="8" t="s">
        <v>2269</v>
      </c>
      <c r="F280" s="8" t="s">
        <v>90</v>
      </c>
      <c r="G280" s="8" t="s">
        <v>2270</v>
      </c>
      <c r="H280" s="8" t="s">
        <v>2271</v>
      </c>
      <c r="I280" s="8" t="s">
        <v>2272</v>
      </c>
      <c r="J280" s="8" t="s">
        <v>2273</v>
      </c>
      <c r="K280" s="8">
        <v>383215</v>
      </c>
      <c r="L280" s="8" t="s">
        <v>42</v>
      </c>
      <c r="M280" s="8">
        <v>9974612008</v>
      </c>
      <c r="N280" s="8">
        <v>9974612008</v>
      </c>
      <c r="O280" s="8" t="s">
        <v>2274</v>
      </c>
      <c r="P280" s="8"/>
      <c r="Q280" s="8" t="s">
        <v>2275</v>
      </c>
      <c r="R280" s="8" t="s">
        <v>2276</v>
      </c>
      <c r="S280" s="8" t="s">
        <v>2277</v>
      </c>
      <c r="T280" s="8" t="s">
        <v>1518</v>
      </c>
      <c r="U280" s="8" t="s">
        <v>46</v>
      </c>
      <c r="V280" s="8" t="s">
        <v>2278</v>
      </c>
      <c r="W280" s="9" t="s">
        <v>2279</v>
      </c>
      <c r="X280" s="8">
        <v>9391</v>
      </c>
      <c r="Y280" s="8" t="s">
        <v>48</v>
      </c>
      <c r="Z280" s="8" t="s">
        <v>95</v>
      </c>
      <c r="AA280" s="8"/>
      <c r="AB280" s="8" t="s">
        <v>49</v>
      </c>
      <c r="AC280" s="8" t="s">
        <v>50</v>
      </c>
      <c r="AD280" s="8" t="s">
        <v>148</v>
      </c>
      <c r="AE280" s="8" t="s">
        <v>158</v>
      </c>
      <c r="AF280" s="8"/>
      <c r="AG280" s="11" t="str">
        <f t="shared" si="12"/>
        <v>5ANAND PARK OPP KUMARSHALAAT AND POST TALOD DIST SABARKANTH 383215TALOD</v>
      </c>
      <c r="AI280" s="11" t="str">
        <f>VLOOKUP(A280,[2]Sheet1!$D:$F,3,0)</f>
        <v>Shreeji Marketing</v>
      </c>
      <c r="AJ280" s="8">
        <f>VLOOKUP(A280,'[3]Final summary'!$E:$AH,29,0)</f>
        <v>300</v>
      </c>
      <c r="AK280" s="8"/>
    </row>
    <row r="281" spans="1:37" s="11" customFormat="1" ht="28.5" customHeight="1" x14ac:dyDescent="0.2">
      <c r="A281" s="8" t="s">
        <v>2280</v>
      </c>
      <c r="B281" s="8">
        <v>280</v>
      </c>
      <c r="C281" s="8" t="s">
        <v>2281</v>
      </c>
      <c r="D281" s="8" t="s">
        <v>1447</v>
      </c>
      <c r="E281" s="8" t="s">
        <v>2282</v>
      </c>
      <c r="F281" s="8" t="s">
        <v>64</v>
      </c>
      <c r="G281" s="8" t="s">
        <v>2283</v>
      </c>
      <c r="H281" s="8" t="s">
        <v>2284</v>
      </c>
      <c r="I281" s="8" t="s">
        <v>2285</v>
      </c>
      <c r="J281" s="8" t="s">
        <v>812</v>
      </c>
      <c r="K281" s="8">
        <v>395009</v>
      </c>
      <c r="L281" s="8" t="s">
        <v>42</v>
      </c>
      <c r="M281" s="8" t="s">
        <v>2286</v>
      </c>
      <c r="N281" s="8" t="s">
        <v>2286</v>
      </c>
      <c r="O281" s="8" t="s">
        <v>2287</v>
      </c>
      <c r="P281" s="8"/>
      <c r="Q281" s="8" t="s">
        <v>2288</v>
      </c>
      <c r="R281" s="8" t="s">
        <v>2289</v>
      </c>
      <c r="S281" s="8" t="s">
        <v>2290</v>
      </c>
      <c r="T281" s="8" t="s">
        <v>2291</v>
      </c>
      <c r="U281" s="8" t="s">
        <v>46</v>
      </c>
      <c r="V281" s="8">
        <v>0</v>
      </c>
      <c r="W281" s="9" t="s">
        <v>2292</v>
      </c>
      <c r="X281" s="8">
        <v>9348</v>
      </c>
      <c r="Y281" s="8" t="s">
        <v>48</v>
      </c>
      <c r="Z281" s="8">
        <v>56361</v>
      </c>
      <c r="AA281" s="8" t="s">
        <v>1447</v>
      </c>
      <c r="AB281" s="8" t="s">
        <v>49</v>
      </c>
      <c r="AC281" s="8" t="s">
        <v>778</v>
      </c>
      <c r="AD281" s="8" t="s">
        <v>118</v>
      </c>
      <c r="AE281" s="8" t="s">
        <v>158</v>
      </c>
      <c r="AF281" s="8"/>
      <c r="AG281" s="11" t="str">
        <f t="shared" si="12"/>
        <v>Vibhag-2, 28-PRABHUNAGAR SOC.,OPP. SANSKAR BHARTI SCHOOLSurat,GujaratSurat</v>
      </c>
      <c r="AI281" s="11" t="str">
        <f>VLOOKUP(A281,[2]Sheet1!$D:$F,3,0)</f>
        <v>Raj Electricals</v>
      </c>
      <c r="AJ281" s="8">
        <f>VLOOKUP(A281,'[3]Final summary'!$E:$AH,29,0)</f>
        <v>200</v>
      </c>
      <c r="AK281" s="8"/>
    </row>
    <row r="282" spans="1:37" s="11" customFormat="1" ht="28.5" customHeight="1" x14ac:dyDescent="0.2">
      <c r="A282" s="8" t="s">
        <v>2293</v>
      </c>
      <c r="B282" s="7">
        <v>281</v>
      </c>
      <c r="C282" s="8" t="s">
        <v>2294</v>
      </c>
      <c r="D282" s="8" t="s">
        <v>1447</v>
      </c>
      <c r="E282" s="8" t="s">
        <v>2295</v>
      </c>
      <c r="F282" s="8" t="s">
        <v>73</v>
      </c>
      <c r="G282" s="8" t="s">
        <v>2296</v>
      </c>
      <c r="H282" s="8" t="s">
        <v>2297</v>
      </c>
      <c r="I282" s="8" t="s">
        <v>2298</v>
      </c>
      <c r="J282" s="8" t="s">
        <v>684</v>
      </c>
      <c r="K282" s="8">
        <v>388315</v>
      </c>
      <c r="L282" s="8" t="s">
        <v>42</v>
      </c>
      <c r="M282" s="8">
        <v>8866488000</v>
      </c>
      <c r="N282" s="8">
        <v>8866488000</v>
      </c>
      <c r="O282" s="8" t="s">
        <v>2299</v>
      </c>
      <c r="P282" s="8" t="s">
        <v>2300</v>
      </c>
      <c r="Q282" s="8" t="s">
        <v>2301</v>
      </c>
      <c r="R282" s="8" t="s">
        <v>2302</v>
      </c>
      <c r="S282" s="8" t="s">
        <v>2303</v>
      </c>
      <c r="T282" s="8" t="s">
        <v>376</v>
      </c>
      <c r="U282" s="8" t="s">
        <v>78</v>
      </c>
      <c r="V282" s="8" t="s">
        <v>2304</v>
      </c>
      <c r="W282" s="9" t="s">
        <v>2305</v>
      </c>
      <c r="X282" s="8">
        <v>9055</v>
      </c>
      <c r="Y282" s="8" t="s">
        <v>48</v>
      </c>
      <c r="Z282" s="8" t="s">
        <v>95</v>
      </c>
      <c r="AA282" s="8"/>
      <c r="AB282" s="8" t="s">
        <v>70</v>
      </c>
      <c r="AC282" s="8">
        <v>56360</v>
      </c>
      <c r="AD282" s="8" t="s">
        <v>1447</v>
      </c>
      <c r="AE282" s="8" t="s">
        <v>149</v>
      </c>
      <c r="AF282" s="8"/>
      <c r="AG282" s="11" t="str">
        <f t="shared" si="12"/>
        <v>33 Surya valley Bakrol Road Bakrol Anand-388315ANAND</v>
      </c>
      <c r="AI282" s="11" t="str">
        <f>VLOOKUP(A282,[2]Sheet1!$D:$F,3,0)</f>
        <v>Photovoltaic Solar</v>
      </c>
      <c r="AJ282" s="8">
        <f>VLOOKUP(A282,'[3]Final summary'!$E:$AH,29,0)</f>
        <v>1200</v>
      </c>
      <c r="AK282" s="8"/>
    </row>
    <row r="283" spans="1:37" s="11" customFormat="1" ht="28.5" customHeight="1" x14ac:dyDescent="0.2">
      <c r="A283" s="8" t="s">
        <v>2306</v>
      </c>
      <c r="B283" s="8">
        <v>282</v>
      </c>
      <c r="C283" s="8" t="s">
        <v>2307</v>
      </c>
      <c r="D283" s="8" t="s">
        <v>1447</v>
      </c>
      <c r="E283" s="8" t="s">
        <v>2308</v>
      </c>
      <c r="F283" s="8" t="s">
        <v>90</v>
      </c>
      <c r="G283" s="8" t="s">
        <v>2309</v>
      </c>
      <c r="H283" s="8" t="s">
        <v>2310</v>
      </c>
      <c r="I283" s="8" t="s">
        <v>2311</v>
      </c>
      <c r="J283" s="8" t="s">
        <v>2312</v>
      </c>
      <c r="K283" s="8">
        <v>392001</v>
      </c>
      <c r="L283" s="8" t="s">
        <v>42</v>
      </c>
      <c r="M283" s="8">
        <v>8866778940</v>
      </c>
      <c r="N283" s="8">
        <v>8866778940</v>
      </c>
      <c r="O283" s="8" t="s">
        <v>2313</v>
      </c>
      <c r="P283" s="8" t="s">
        <v>2314</v>
      </c>
      <c r="Q283" s="8" t="s">
        <v>2315</v>
      </c>
      <c r="R283" s="8" t="s">
        <v>2316</v>
      </c>
      <c r="S283" s="8" t="s">
        <v>2317</v>
      </c>
      <c r="T283" s="8" t="s">
        <v>2318</v>
      </c>
      <c r="U283" s="8" t="s">
        <v>46</v>
      </c>
      <c r="V283" s="8">
        <v>0</v>
      </c>
      <c r="W283" s="9" t="s">
        <v>2319</v>
      </c>
      <c r="X283" s="8">
        <v>9215</v>
      </c>
      <c r="Y283" s="8" t="s">
        <v>48</v>
      </c>
      <c r="Z283" s="8">
        <v>56364</v>
      </c>
      <c r="AA283" s="8" t="s">
        <v>1447</v>
      </c>
      <c r="AB283" s="8" t="s">
        <v>70</v>
      </c>
      <c r="AC283" s="8">
        <v>56365</v>
      </c>
      <c r="AD283" s="8" t="s">
        <v>1447</v>
      </c>
      <c r="AE283" s="8" t="s">
        <v>158</v>
      </c>
      <c r="AF283" s="8"/>
      <c r="AG283" s="11" t="str">
        <f t="shared" si="12"/>
        <v>24, Niravnagar,Umraj,Bharuch,Bharuch</v>
      </c>
      <c r="AI283" s="11" t="str">
        <f>VLOOKUP(A283,[2]Sheet1!$D:$F,3,0)</f>
        <v>Gayatri Solar Energy</v>
      </c>
      <c r="AJ283" s="8">
        <f>VLOOKUP(A283,'[3]Final summary'!$E:$AH,29,0)</f>
        <v>650</v>
      </c>
      <c r="AK283" s="8"/>
    </row>
    <row r="284" spans="1:37" s="11" customFormat="1" ht="28.5" customHeight="1" x14ac:dyDescent="0.2">
      <c r="A284" s="8" t="s">
        <v>2320</v>
      </c>
      <c r="B284" s="7">
        <v>283</v>
      </c>
      <c r="C284" s="8" t="s">
        <v>2321</v>
      </c>
      <c r="D284" s="8" t="s">
        <v>1447</v>
      </c>
      <c r="E284" s="8" t="s">
        <v>2322</v>
      </c>
      <c r="F284" s="8" t="s">
        <v>90</v>
      </c>
      <c r="G284" s="8" t="s">
        <v>2323</v>
      </c>
      <c r="H284" s="8" t="s">
        <v>2324</v>
      </c>
      <c r="I284" s="8" t="s">
        <v>1424</v>
      </c>
      <c r="J284" s="8" t="s">
        <v>1424</v>
      </c>
      <c r="K284" s="8">
        <v>382421</v>
      </c>
      <c r="L284" s="8" t="s">
        <v>42</v>
      </c>
      <c r="M284" s="8" t="s">
        <v>2325</v>
      </c>
      <c r="N284" s="8" t="s">
        <v>2325</v>
      </c>
      <c r="O284" s="8" t="s">
        <v>2326</v>
      </c>
      <c r="P284" s="8"/>
      <c r="Q284" s="8" t="s">
        <v>2327</v>
      </c>
      <c r="R284" s="8" t="s">
        <v>2328</v>
      </c>
      <c r="S284" s="8" t="s">
        <v>2329</v>
      </c>
      <c r="T284" s="8" t="s">
        <v>93</v>
      </c>
      <c r="U284" s="8" t="s">
        <v>46</v>
      </c>
      <c r="V284" s="8">
        <v>0</v>
      </c>
      <c r="W284" s="9" t="s">
        <v>2330</v>
      </c>
      <c r="X284" s="8">
        <v>9212</v>
      </c>
      <c r="Y284" s="8" t="s">
        <v>48</v>
      </c>
      <c r="Z284" s="8">
        <v>56384</v>
      </c>
      <c r="AA284" s="8" t="s">
        <v>1447</v>
      </c>
      <c r="AB284" s="8" t="s">
        <v>49</v>
      </c>
      <c r="AC284" s="8" t="s">
        <v>805</v>
      </c>
      <c r="AD284" s="8" t="s">
        <v>93</v>
      </c>
      <c r="AE284" s="8" t="s">
        <v>158</v>
      </c>
      <c r="AF284" s="8"/>
      <c r="AG284" s="11" t="str">
        <f t="shared" si="12"/>
        <v>26,Shyam Residency,Post-KudasanGandhinagar,GujaratGandhinagarGandhinagar</v>
      </c>
      <c r="AI284" s="11" t="str">
        <f>VLOOKUP(A284,[2]Sheet1!$D:$F,3,0)</f>
        <v>Garuda Power</v>
      </c>
      <c r="AJ284" s="8">
        <f>VLOOKUP(A284,'[3]Final summary'!$E:$AH,29,0)</f>
        <v>900</v>
      </c>
      <c r="AK284" s="8"/>
    </row>
    <row r="285" spans="1:37" s="11" customFormat="1" ht="28.5" customHeight="1" x14ac:dyDescent="0.2">
      <c r="A285" s="8" t="s">
        <v>2331</v>
      </c>
      <c r="B285" s="8">
        <v>284</v>
      </c>
      <c r="C285" s="8" t="s">
        <v>2332</v>
      </c>
      <c r="D285" s="8" t="s">
        <v>1447</v>
      </c>
      <c r="E285" s="8" t="s">
        <v>2333</v>
      </c>
      <c r="F285" s="8" t="s">
        <v>73</v>
      </c>
      <c r="G285" s="8" t="s">
        <v>2334</v>
      </c>
      <c r="H285" s="8" t="s">
        <v>2335</v>
      </c>
      <c r="I285" s="8" t="s">
        <v>2336</v>
      </c>
      <c r="J285" s="8" t="s">
        <v>614</v>
      </c>
      <c r="K285" s="8">
        <v>395004</v>
      </c>
      <c r="L285" s="8" t="s">
        <v>42</v>
      </c>
      <c r="M285" s="8">
        <v>9898063630</v>
      </c>
      <c r="N285" s="8">
        <v>9898063630</v>
      </c>
      <c r="O285" s="8" t="s">
        <v>2337</v>
      </c>
      <c r="P285" s="8"/>
      <c r="Q285" s="8" t="s">
        <v>2338</v>
      </c>
      <c r="R285" s="8" t="s">
        <v>2339</v>
      </c>
      <c r="S285" s="8" t="s">
        <v>2340</v>
      </c>
      <c r="T285" s="8" t="s">
        <v>1507</v>
      </c>
      <c r="U285" s="8" t="s">
        <v>46</v>
      </c>
      <c r="V285" s="8" t="s">
        <v>2341</v>
      </c>
      <c r="W285" s="9" t="s">
        <v>2342</v>
      </c>
      <c r="X285" s="8">
        <v>9219</v>
      </c>
      <c r="Y285" s="8" t="s">
        <v>48</v>
      </c>
      <c r="Z285" s="8" t="s">
        <v>95</v>
      </c>
      <c r="AA285" s="8"/>
      <c r="AB285" s="8" t="s">
        <v>49</v>
      </c>
      <c r="AC285" s="8" t="s">
        <v>50</v>
      </c>
      <c r="AD285" s="8" t="s">
        <v>413</v>
      </c>
      <c r="AE285" s="8" t="s">
        <v>158</v>
      </c>
      <c r="AF285" s="8"/>
      <c r="AG285" s="11" t="str">
        <f t="shared" si="12"/>
        <v>2/C - G.Floor Ranchhod KrupaPatel Ind. Soc.Katargam Surat-395004SURAT</v>
      </c>
      <c r="AI285" s="11" t="str">
        <f>VLOOKUP(A285,[2]Sheet1!$D:$F,3,0)</f>
        <v>Golden Rays Energy</v>
      </c>
      <c r="AJ285" s="8">
        <f>VLOOKUP(A285,'[3]Final summary'!$E:$AH,29,0)</f>
        <v>600</v>
      </c>
      <c r="AK285" s="8"/>
    </row>
    <row r="286" spans="1:37" s="11" customFormat="1" ht="28.5" customHeight="1" x14ac:dyDescent="0.2">
      <c r="A286" s="8" t="s">
        <v>2343</v>
      </c>
      <c r="B286" s="7">
        <v>285</v>
      </c>
      <c r="C286" s="8" t="s">
        <v>2344</v>
      </c>
      <c r="D286" s="8" t="s">
        <v>1447</v>
      </c>
      <c r="E286" s="8" t="s">
        <v>2345</v>
      </c>
      <c r="F286" s="8" t="s">
        <v>90</v>
      </c>
      <c r="G286" s="8">
        <v>2797</v>
      </c>
      <c r="H286" s="8" t="s">
        <v>2346</v>
      </c>
      <c r="I286" s="8" t="s">
        <v>2347</v>
      </c>
      <c r="J286" s="8" t="s">
        <v>2347</v>
      </c>
      <c r="K286" s="8">
        <v>370465</v>
      </c>
      <c r="L286" s="8" t="s">
        <v>42</v>
      </c>
      <c r="M286" s="8" t="s">
        <v>2348</v>
      </c>
      <c r="N286" s="8" t="s">
        <v>2348</v>
      </c>
      <c r="O286" s="8" t="s">
        <v>2349</v>
      </c>
      <c r="P286" s="8" t="s">
        <v>2350</v>
      </c>
      <c r="Q286" s="8" t="s">
        <v>2351</v>
      </c>
      <c r="R286" s="8" t="s">
        <v>2352</v>
      </c>
      <c r="S286" s="8" t="s">
        <v>2353</v>
      </c>
      <c r="T286" s="8" t="s">
        <v>2099</v>
      </c>
      <c r="U286" s="8" t="s">
        <v>46</v>
      </c>
      <c r="V286" s="8">
        <v>0</v>
      </c>
      <c r="W286" s="9" t="s">
        <v>2354</v>
      </c>
      <c r="X286" s="8">
        <v>9191</v>
      </c>
      <c r="Y286" s="8" t="s">
        <v>48</v>
      </c>
      <c r="Z286" s="8">
        <v>56420</v>
      </c>
      <c r="AA286" s="8" t="s">
        <v>1447</v>
      </c>
      <c r="AB286" s="8" t="s">
        <v>49</v>
      </c>
      <c r="AC286" s="8" t="s">
        <v>2355</v>
      </c>
      <c r="AD286" s="8" t="s">
        <v>118</v>
      </c>
      <c r="AE286" s="8" t="s">
        <v>158</v>
      </c>
      <c r="AF286" s="8"/>
      <c r="AG286" s="11" t="str">
        <f t="shared" si="12"/>
        <v>2797Sheth G.T.RoadMandviMandvi</v>
      </c>
      <c r="AI286" s="11" t="str">
        <f>VLOOKUP(A286,[2]Sheet1!$D:$F,3,0)</f>
        <v>Techno Electronics</v>
      </c>
      <c r="AJ286" s="8">
        <f>VLOOKUP(A286,'[3]Final summary'!$E:$AH,29,0)</f>
        <v>100</v>
      </c>
      <c r="AK286" s="8"/>
    </row>
    <row r="287" spans="1:37" s="11" customFormat="1" ht="28.5" customHeight="1" x14ac:dyDescent="0.2">
      <c r="A287" s="8" t="s">
        <v>2356</v>
      </c>
      <c r="B287" s="8">
        <v>286</v>
      </c>
      <c r="C287" s="8" t="s">
        <v>2357</v>
      </c>
      <c r="D287" s="8" t="s">
        <v>1447</v>
      </c>
      <c r="E287" s="8" t="s">
        <v>2358</v>
      </c>
      <c r="F287" s="8" t="s">
        <v>64</v>
      </c>
      <c r="G287" s="8" t="s">
        <v>2359</v>
      </c>
      <c r="H287" s="8" t="s">
        <v>2360</v>
      </c>
      <c r="I287" s="8" t="s">
        <v>2361</v>
      </c>
      <c r="J287" s="8" t="s">
        <v>643</v>
      </c>
      <c r="K287" s="8">
        <v>382480</v>
      </c>
      <c r="L287" s="8" t="s">
        <v>42</v>
      </c>
      <c r="M287" s="8" t="s">
        <v>2362</v>
      </c>
      <c r="N287" s="8" t="s">
        <v>2362</v>
      </c>
      <c r="O287" s="8" t="s">
        <v>2363</v>
      </c>
      <c r="P287" s="8" t="s">
        <v>2364</v>
      </c>
      <c r="Q287" s="8" t="s">
        <v>2365</v>
      </c>
      <c r="R287" s="8" t="s">
        <v>2366</v>
      </c>
      <c r="S287" s="8" t="s">
        <v>2367</v>
      </c>
      <c r="T287" s="8" t="s">
        <v>2368</v>
      </c>
      <c r="U287" s="8" t="s">
        <v>46</v>
      </c>
      <c r="V287" s="8">
        <v>0</v>
      </c>
      <c r="W287" s="9" t="s">
        <v>2369</v>
      </c>
      <c r="X287" s="8">
        <v>9467</v>
      </c>
      <c r="Y287" s="8" t="s">
        <v>48</v>
      </c>
      <c r="Z287" s="8">
        <v>56422</v>
      </c>
      <c r="AA287" s="8" t="s">
        <v>1447</v>
      </c>
      <c r="AB287" s="8" t="s">
        <v>70</v>
      </c>
      <c r="AC287" s="8">
        <v>56423</v>
      </c>
      <c r="AD287" s="8" t="s">
        <v>1447</v>
      </c>
      <c r="AE287" s="8" t="s">
        <v>158</v>
      </c>
      <c r="AF287" s="8"/>
      <c r="AG287" s="11" t="str">
        <f t="shared" si="12"/>
        <v>Raw House No-24Ekta Park Raw House,Nr.GST CrossingNew RanipAHMEDABAD</v>
      </c>
      <c r="AI287" s="11" t="str">
        <f>VLOOKUP(A287,[2]Sheet1!$D:$F,3,0)</f>
        <v>Uniqueplus Solar Private Limited</v>
      </c>
      <c r="AJ287" s="8">
        <f>VLOOKUP(A287,'[3]Final summary'!$E:$AH,29,0)</f>
        <v>400</v>
      </c>
      <c r="AK287" s="8"/>
    </row>
    <row r="288" spans="1:37" s="11" customFormat="1" ht="28.5" customHeight="1" x14ac:dyDescent="0.2">
      <c r="A288" s="8" t="s">
        <v>2370</v>
      </c>
      <c r="B288" s="7">
        <v>287</v>
      </c>
      <c r="C288" s="8" t="s">
        <v>2371</v>
      </c>
      <c r="D288" s="8" t="s">
        <v>1447</v>
      </c>
      <c r="E288" s="8" t="s">
        <v>2372</v>
      </c>
      <c r="F288" s="8" t="s">
        <v>90</v>
      </c>
      <c r="G288" s="8" t="s">
        <v>2373</v>
      </c>
      <c r="H288" s="8" t="s">
        <v>2374</v>
      </c>
      <c r="I288" s="8" t="s">
        <v>2375</v>
      </c>
      <c r="J288" s="8" t="s">
        <v>2065</v>
      </c>
      <c r="K288" s="8">
        <v>384315</v>
      </c>
      <c r="L288" s="8" t="s">
        <v>42</v>
      </c>
      <c r="M288" s="8" t="s">
        <v>2376</v>
      </c>
      <c r="N288" s="8" t="s">
        <v>2376</v>
      </c>
      <c r="O288" s="8" t="s">
        <v>2377</v>
      </c>
      <c r="P288" s="8"/>
      <c r="Q288" s="8" t="s">
        <v>2378</v>
      </c>
      <c r="R288" s="8" t="s">
        <v>2379</v>
      </c>
      <c r="S288" s="8" t="s">
        <v>2380</v>
      </c>
      <c r="T288" s="8" t="s">
        <v>364</v>
      </c>
      <c r="U288" s="8" t="s">
        <v>46</v>
      </c>
      <c r="V288" s="8" t="s">
        <v>2381</v>
      </c>
      <c r="W288" s="9" t="s">
        <v>2382</v>
      </c>
      <c r="X288" s="8">
        <v>9147</v>
      </c>
      <c r="Y288" s="8" t="s">
        <v>48</v>
      </c>
      <c r="Z288" s="8" t="s">
        <v>95</v>
      </c>
      <c r="AA288" s="8"/>
      <c r="AB288" s="8" t="s">
        <v>49</v>
      </c>
      <c r="AC288" s="8" t="s">
        <v>1322</v>
      </c>
      <c r="AD288" s="8" t="s">
        <v>2383</v>
      </c>
      <c r="AE288" s="8" t="s">
        <v>158</v>
      </c>
      <c r="AF288" s="8"/>
      <c r="AG288" s="11" t="str">
        <f t="shared" si="12"/>
        <v>36/5/1 G.I.D.C.VISNAGARVISNAGAR -384315MEHSANA</v>
      </c>
      <c r="AI288" s="11" t="str">
        <f>VLOOKUP(A288,[2]Sheet1!$D:$F,3,0)</f>
        <v>Badal Industries</v>
      </c>
      <c r="AJ288" s="8">
        <f>VLOOKUP(A288,'[3]Final summary'!$E:$AH,29,0)</f>
        <v>500</v>
      </c>
      <c r="AK288" s="8"/>
    </row>
    <row r="289" spans="1:37" s="11" customFormat="1" ht="28.5" customHeight="1" x14ac:dyDescent="0.2">
      <c r="A289" s="8" t="s">
        <v>2384</v>
      </c>
      <c r="B289" s="8">
        <v>288</v>
      </c>
      <c r="C289" s="8" t="s">
        <v>2385</v>
      </c>
      <c r="D289" s="8" t="s">
        <v>1447</v>
      </c>
      <c r="E289" s="8" t="s">
        <v>2386</v>
      </c>
      <c r="F289" s="8" t="s">
        <v>90</v>
      </c>
      <c r="G289" s="8" t="s">
        <v>2387</v>
      </c>
      <c r="H289" s="8" t="s">
        <v>2388</v>
      </c>
      <c r="I289" s="8" t="s">
        <v>742</v>
      </c>
      <c r="J289" s="8" t="s">
        <v>742</v>
      </c>
      <c r="K289" s="8">
        <v>380009</v>
      </c>
      <c r="L289" s="8" t="s">
        <v>42</v>
      </c>
      <c r="M289" s="8" t="s">
        <v>2389</v>
      </c>
      <c r="N289" s="8" t="s">
        <v>2389</v>
      </c>
      <c r="O289" s="8" t="s">
        <v>2390</v>
      </c>
      <c r="P289" s="8" t="s">
        <v>2391</v>
      </c>
      <c r="Q289" s="8" t="s">
        <v>2392</v>
      </c>
      <c r="R289" s="8" t="s">
        <v>2393</v>
      </c>
      <c r="S289" s="8" t="s">
        <v>2394</v>
      </c>
      <c r="T289" s="8" t="s">
        <v>648</v>
      </c>
      <c r="U289" s="8" t="s">
        <v>46</v>
      </c>
      <c r="V289" s="8">
        <v>0</v>
      </c>
      <c r="W289" s="9" t="s">
        <v>2395</v>
      </c>
      <c r="X289" s="8">
        <v>9264</v>
      </c>
      <c r="Y289" s="8" t="s">
        <v>48</v>
      </c>
      <c r="Z289" s="8">
        <v>56367</v>
      </c>
      <c r="AA289" s="18" t="s">
        <v>1447</v>
      </c>
      <c r="AB289" s="8" t="s">
        <v>70</v>
      </c>
      <c r="AC289" s="8">
        <v>56368</v>
      </c>
      <c r="AD289" s="8" t="s">
        <v>1447</v>
      </c>
      <c r="AE289" s="8" t="s">
        <v>158</v>
      </c>
      <c r="AF289" s="8"/>
      <c r="AG289" s="11" t="str">
        <f t="shared" si="12"/>
        <v>UL/15 Farideal House,Opp Jain Dairy,Nr Swastik Cross Road,Navrangpura, AhmedabadAhmedabadAhmedabad</v>
      </c>
      <c r="AI289" s="11" t="str">
        <f>VLOOKUP(A289,[2]Sheet1!$D:$F,3,0)</f>
        <v>Yogesh C Purohit (Huf) Kaizennow</v>
      </c>
      <c r="AJ289" s="8">
        <f>VLOOKUP(A289,'[3]Final summary'!$E:$AH,29,0)</f>
        <v>200</v>
      </c>
      <c r="AK289" s="8"/>
    </row>
    <row r="290" spans="1:37" s="11" customFormat="1" ht="28.5" customHeight="1" x14ac:dyDescent="0.2">
      <c r="A290" s="8" t="s">
        <v>2396</v>
      </c>
      <c r="B290" s="7">
        <v>289</v>
      </c>
      <c r="C290" s="8" t="s">
        <v>2397</v>
      </c>
      <c r="D290" s="8" t="s">
        <v>1447</v>
      </c>
      <c r="E290" s="8" t="s">
        <v>2398</v>
      </c>
      <c r="F290" s="8" t="s">
        <v>90</v>
      </c>
      <c r="G290" s="8" t="s">
        <v>2399</v>
      </c>
      <c r="H290" s="8" t="s">
        <v>2400</v>
      </c>
      <c r="I290" s="8" t="s">
        <v>2401</v>
      </c>
      <c r="J290" s="8" t="s">
        <v>614</v>
      </c>
      <c r="K290" s="8">
        <v>395009</v>
      </c>
      <c r="L290" s="8" t="s">
        <v>42</v>
      </c>
      <c r="M290" s="8">
        <v>9825143171</v>
      </c>
      <c r="N290" s="8">
        <v>9825143171</v>
      </c>
      <c r="O290" s="8" t="s">
        <v>2402</v>
      </c>
      <c r="P290" s="8" t="s">
        <v>2403</v>
      </c>
      <c r="Q290" s="8" t="s">
        <v>2404</v>
      </c>
      <c r="R290" s="8" t="s">
        <v>2405</v>
      </c>
      <c r="S290" s="8" t="s">
        <v>2406</v>
      </c>
      <c r="T290" s="8" t="s">
        <v>994</v>
      </c>
      <c r="U290" s="8" t="s">
        <v>78</v>
      </c>
      <c r="V290" s="8" t="s">
        <v>2407</v>
      </c>
      <c r="W290" s="9" t="s">
        <v>2408</v>
      </c>
      <c r="X290" s="8">
        <v>9047</v>
      </c>
      <c r="Y290" s="8" t="s">
        <v>48</v>
      </c>
      <c r="Z290" s="8" t="s">
        <v>95</v>
      </c>
      <c r="AA290" s="8"/>
      <c r="AB290" s="8" t="s">
        <v>49</v>
      </c>
      <c r="AC290" s="8" t="s">
        <v>778</v>
      </c>
      <c r="AD290" s="8" t="s">
        <v>118</v>
      </c>
      <c r="AE290" s="8" t="s">
        <v>149</v>
      </c>
      <c r="AF290" s="8"/>
      <c r="AG290" s="11" t="str">
        <f t="shared" si="12"/>
        <v>S-3MEGHDHANUSH COMPLEXOPP.HOTEL SHIVAMADAJAN PATIYASURAT-395009.SURAT</v>
      </c>
      <c r="AI290" s="11" t="str">
        <f>VLOOKUP(A290,[2]Sheet1!$D:$F,3,0)</f>
        <v>Nil Electronics</v>
      </c>
      <c r="AJ290" s="8">
        <f>VLOOKUP(A290,'[3]Final summary'!$E:$AH,29,0)</f>
        <v>2500</v>
      </c>
      <c r="AK290" s="8"/>
    </row>
    <row r="291" spans="1:37" s="11" customFormat="1" ht="28.5" customHeight="1" x14ac:dyDescent="0.2">
      <c r="A291" s="8" t="s">
        <v>2409</v>
      </c>
      <c r="B291" s="8">
        <v>290</v>
      </c>
      <c r="C291" s="8" t="s">
        <v>2410</v>
      </c>
      <c r="D291" s="8" t="s">
        <v>1447</v>
      </c>
      <c r="E291" s="8" t="s">
        <v>2411</v>
      </c>
      <c r="F291" s="8" t="s">
        <v>73</v>
      </c>
      <c r="G291" s="8" t="s">
        <v>2412</v>
      </c>
      <c r="H291" s="8" t="s">
        <v>2413</v>
      </c>
      <c r="I291" s="8" t="s">
        <v>2414</v>
      </c>
      <c r="J291" s="8" t="s">
        <v>2415</v>
      </c>
      <c r="K291" s="8">
        <v>370110</v>
      </c>
      <c r="L291" s="8" t="s">
        <v>42</v>
      </c>
      <c r="M291" s="8">
        <v>9099277377</v>
      </c>
      <c r="N291" s="8">
        <v>9099277377</v>
      </c>
      <c r="O291" s="8" t="s">
        <v>2416</v>
      </c>
      <c r="P291" s="8"/>
      <c r="Q291" s="8" t="s">
        <v>2417</v>
      </c>
      <c r="R291" s="8" t="s">
        <v>2418</v>
      </c>
      <c r="S291" s="8" t="s">
        <v>2419</v>
      </c>
      <c r="T291" s="8" t="s">
        <v>2420</v>
      </c>
      <c r="U291" s="8" t="s">
        <v>78</v>
      </c>
      <c r="V291" s="8" t="s">
        <v>2421</v>
      </c>
      <c r="W291" s="9" t="s">
        <v>2422</v>
      </c>
      <c r="X291" s="8">
        <v>9086</v>
      </c>
      <c r="Y291" s="8" t="s">
        <v>48</v>
      </c>
      <c r="Z291" s="8" t="s">
        <v>95</v>
      </c>
      <c r="AA291" s="8"/>
      <c r="AB291" s="8" t="s">
        <v>70</v>
      </c>
      <c r="AC291" s="8">
        <v>56398</v>
      </c>
      <c r="AD291" s="8" t="s">
        <v>1447</v>
      </c>
      <c r="AE291" s="8" t="s">
        <v>149</v>
      </c>
      <c r="AF291" s="8"/>
      <c r="AG291" s="11" t="str">
        <f t="shared" si="12"/>
        <v>201 S1 S2 SURVEY NO 120NH8A MEGHPARBORICHIGandhidham</v>
      </c>
      <c r="AI291" s="11" t="str">
        <f>VLOOKUP(A291,[2]Sheet1!$D:$F,3,0)</f>
        <v>Sunpower Energy Systems</v>
      </c>
      <c r="AJ291" s="8">
        <f>VLOOKUP(A291,'[3]Final summary'!$E:$AH,29,0)</f>
        <v>4000</v>
      </c>
      <c r="AK291" s="8"/>
    </row>
    <row r="292" spans="1:37" s="11" customFormat="1" ht="28.5" customHeight="1" x14ac:dyDescent="0.2">
      <c r="A292" s="8" t="s">
        <v>2423</v>
      </c>
      <c r="B292" s="7">
        <v>291</v>
      </c>
      <c r="C292" s="8" t="s">
        <v>2424</v>
      </c>
      <c r="D292" s="8" t="s">
        <v>1447</v>
      </c>
      <c r="E292" s="8" t="s">
        <v>2425</v>
      </c>
      <c r="F292" s="8" t="s">
        <v>64</v>
      </c>
      <c r="G292" s="8" t="s">
        <v>2426</v>
      </c>
      <c r="H292" s="8" t="s">
        <v>2427</v>
      </c>
      <c r="I292" s="8" t="s">
        <v>2428</v>
      </c>
      <c r="J292" s="8" t="s">
        <v>742</v>
      </c>
      <c r="K292" s="8">
        <v>382418</v>
      </c>
      <c r="L292" s="8" t="s">
        <v>42</v>
      </c>
      <c r="M292" s="8">
        <v>9925065224</v>
      </c>
      <c r="N292" s="8">
        <v>8980599344</v>
      </c>
      <c r="O292" s="8" t="s">
        <v>2429</v>
      </c>
      <c r="P292" s="8" t="s">
        <v>2430</v>
      </c>
      <c r="Q292" s="8" t="s">
        <v>2431</v>
      </c>
      <c r="R292" s="8" t="s">
        <v>2432</v>
      </c>
      <c r="S292" s="8" t="s">
        <v>2433</v>
      </c>
      <c r="T292" s="8" t="s">
        <v>394</v>
      </c>
      <c r="U292" s="8" t="s">
        <v>46</v>
      </c>
      <c r="V292" s="8" t="s">
        <v>2434</v>
      </c>
      <c r="W292" s="9" t="s">
        <v>2435</v>
      </c>
      <c r="X292" s="8">
        <v>9284</v>
      </c>
      <c r="Y292" s="8" t="s">
        <v>48</v>
      </c>
      <c r="Z292" s="8" t="s">
        <v>95</v>
      </c>
      <c r="AA292" s="8"/>
      <c r="AB292" s="8" t="s">
        <v>49</v>
      </c>
      <c r="AC292" s="8" t="s">
        <v>50</v>
      </c>
      <c r="AD292" s="8" t="s">
        <v>2436</v>
      </c>
      <c r="AE292" s="8" t="s">
        <v>158</v>
      </c>
      <c r="AF292" s="8"/>
      <c r="AG292" s="11" t="str">
        <f t="shared" si="12"/>
        <v>c-5-6 Galaxy Opel opp Madhhav homes vastral 382418Ahmedabad</v>
      </c>
      <c r="AI292" s="11" t="str">
        <f>VLOOKUP(A292,[2]Sheet1!$D:$F,3,0)</f>
        <v>Manyah Energy Private Limited</v>
      </c>
      <c r="AJ292" s="8">
        <f>VLOOKUP(A292,'[3]Final summary'!$E:$AH,29,0)</f>
        <v>800</v>
      </c>
      <c r="AK292" s="8"/>
    </row>
    <row r="293" spans="1:37" s="11" customFormat="1" ht="28.5" customHeight="1" x14ac:dyDescent="0.2">
      <c r="A293" s="8" t="s">
        <v>2437</v>
      </c>
      <c r="B293" s="8">
        <v>292</v>
      </c>
      <c r="C293" s="8" t="s">
        <v>2438</v>
      </c>
      <c r="D293" s="8" t="s">
        <v>1447</v>
      </c>
      <c r="E293" s="8" t="s">
        <v>2439</v>
      </c>
      <c r="F293" s="8" t="s">
        <v>64</v>
      </c>
      <c r="G293" s="8" t="s">
        <v>2440</v>
      </c>
      <c r="H293" s="8" t="s">
        <v>2441</v>
      </c>
      <c r="I293" s="8" t="s">
        <v>2442</v>
      </c>
      <c r="J293" s="8" t="s">
        <v>643</v>
      </c>
      <c r="K293" s="8">
        <v>382350</v>
      </c>
      <c r="L293" s="8" t="s">
        <v>42</v>
      </c>
      <c r="M293" s="8" t="s">
        <v>2443</v>
      </c>
      <c r="N293" s="8" t="s">
        <v>2443</v>
      </c>
      <c r="O293" s="8" t="s">
        <v>2444</v>
      </c>
      <c r="P293" s="8" t="s">
        <v>2445</v>
      </c>
      <c r="Q293" s="8" t="s">
        <v>2446</v>
      </c>
      <c r="R293" s="8" t="s">
        <v>2447</v>
      </c>
      <c r="S293" s="8" t="s">
        <v>2448</v>
      </c>
      <c r="T293" s="8" t="s">
        <v>2449</v>
      </c>
      <c r="U293" s="8" t="s">
        <v>46</v>
      </c>
      <c r="V293" s="8" t="s">
        <v>2450</v>
      </c>
      <c r="W293" s="9" t="s">
        <v>2451</v>
      </c>
      <c r="X293" s="8">
        <v>9475</v>
      </c>
      <c r="Y293" s="8" t="s">
        <v>48</v>
      </c>
      <c r="Z293" s="8" t="s">
        <v>95</v>
      </c>
      <c r="AA293" s="8"/>
      <c r="AB293" s="8" t="s">
        <v>70</v>
      </c>
      <c r="AC293" s="8">
        <v>56375</v>
      </c>
      <c r="AD293" s="8" t="s">
        <v>1447</v>
      </c>
      <c r="AE293" s="8" t="s">
        <v>158</v>
      </c>
      <c r="AF293" s="8"/>
      <c r="AG293" s="11" t="str">
        <f t="shared" si="12"/>
        <v>57, Forchune North, B/H Ghamthi HotelNr. Getco Sub Station, Nana Chiloda Cross RoadNaroda Ring Road, Nana Chiloda, NarodaAHMEDABAD</v>
      </c>
      <c r="AI293" s="11" t="str">
        <f>VLOOKUP(A293,[2]Sheet1!$D:$F,3,0)</f>
        <v>Green Solar Energy Enterprises</v>
      </c>
      <c r="AJ293" s="8">
        <f>VLOOKUP(A293,'[3]Final summary'!$E:$AH,29,0)</f>
        <v>600</v>
      </c>
      <c r="AK293" s="8"/>
    </row>
    <row r="294" spans="1:37" s="11" customFormat="1" ht="28.5" customHeight="1" x14ac:dyDescent="0.2">
      <c r="A294" s="8" t="s">
        <v>2452</v>
      </c>
      <c r="B294" s="7">
        <v>293</v>
      </c>
      <c r="C294" s="8" t="s">
        <v>2453</v>
      </c>
      <c r="D294" s="8" t="s">
        <v>1447</v>
      </c>
      <c r="E294" s="8" t="s">
        <v>2454</v>
      </c>
      <c r="F294" s="8" t="s">
        <v>64</v>
      </c>
      <c r="G294" s="8" t="s">
        <v>2455</v>
      </c>
      <c r="H294" s="8" t="s">
        <v>2456</v>
      </c>
      <c r="I294" s="8" t="s">
        <v>671</v>
      </c>
      <c r="J294" s="8" t="s">
        <v>671</v>
      </c>
      <c r="K294" s="8">
        <v>390023</v>
      </c>
      <c r="L294" s="8" t="s">
        <v>42</v>
      </c>
      <c r="M294" s="8" t="s">
        <v>2457</v>
      </c>
      <c r="N294" s="8" t="s">
        <v>2457</v>
      </c>
      <c r="O294" s="8" t="s">
        <v>2458</v>
      </c>
      <c r="P294" s="8"/>
      <c r="Q294" s="8" t="s">
        <v>2459</v>
      </c>
      <c r="R294" s="8" t="s">
        <v>2460</v>
      </c>
      <c r="S294" s="8" t="s">
        <v>2461</v>
      </c>
      <c r="T294" s="8" t="s">
        <v>1169</v>
      </c>
      <c r="U294" s="8" t="s">
        <v>46</v>
      </c>
      <c r="V294" s="8" t="s">
        <v>2462</v>
      </c>
      <c r="W294" s="9" t="s">
        <v>2463</v>
      </c>
      <c r="X294" s="8">
        <v>9292</v>
      </c>
      <c r="Y294" s="8" t="s">
        <v>48</v>
      </c>
      <c r="Z294" s="8" t="s">
        <v>95</v>
      </c>
      <c r="AA294" s="8"/>
      <c r="AB294" s="8" t="s">
        <v>49</v>
      </c>
      <c r="AC294" s="8" t="s">
        <v>60</v>
      </c>
      <c r="AD294" s="8" t="s">
        <v>2464</v>
      </c>
      <c r="AE294" s="8" t="s">
        <v>158</v>
      </c>
      <c r="AF294" s="8"/>
      <c r="AG294" s="11" t="str">
        <f t="shared" si="12"/>
        <v>443 JAGNNATH HOSING BOARD B/H SAMTA FLATS SUBHANPURA VADODARAVADODARA</v>
      </c>
      <c r="AI294" s="11" t="str">
        <f>VLOOKUP(A294,[2]Sheet1!$D:$F,3,0)</f>
        <v>Madhav Enegrgy Solution</v>
      </c>
      <c r="AJ294" s="8">
        <f>VLOOKUP(A294,'[3]Final summary'!$E:$AH,29,0)</f>
        <v>800</v>
      </c>
      <c r="AK294" s="8"/>
    </row>
    <row r="295" spans="1:37" s="11" customFormat="1" ht="28.5" customHeight="1" x14ac:dyDescent="0.2">
      <c r="A295" s="8" t="s">
        <v>2465</v>
      </c>
      <c r="B295" s="8">
        <v>294</v>
      </c>
      <c r="C295" s="8" t="s">
        <v>2466</v>
      </c>
      <c r="D295" s="8" t="s">
        <v>1447</v>
      </c>
      <c r="E295" s="8" t="s">
        <v>2467</v>
      </c>
      <c r="F295" s="8" t="s">
        <v>73</v>
      </c>
      <c r="G295" s="8" t="s">
        <v>2468</v>
      </c>
      <c r="H295" s="8" t="s">
        <v>2469</v>
      </c>
      <c r="I295" s="8" t="s">
        <v>1411</v>
      </c>
      <c r="J295" s="8" t="s">
        <v>1411</v>
      </c>
      <c r="K295" s="8">
        <v>360001</v>
      </c>
      <c r="L295" s="8" t="s">
        <v>42</v>
      </c>
      <c r="M295" s="8">
        <v>9227007007</v>
      </c>
      <c r="N295" s="8">
        <v>9227007007</v>
      </c>
      <c r="O295" s="8" t="s">
        <v>2470</v>
      </c>
      <c r="P295" s="8"/>
      <c r="Q295" s="8" t="s">
        <v>2471</v>
      </c>
      <c r="R295" s="8" t="s">
        <v>2472</v>
      </c>
      <c r="S295" s="8" t="s">
        <v>2473</v>
      </c>
      <c r="T295" s="8" t="s">
        <v>128</v>
      </c>
      <c r="U295" s="8" t="s">
        <v>78</v>
      </c>
      <c r="V295" s="8" t="s">
        <v>2474</v>
      </c>
      <c r="W295" s="9" t="s">
        <v>2475</v>
      </c>
      <c r="X295" s="8">
        <v>9045</v>
      </c>
      <c r="Y295" s="8" t="s">
        <v>48</v>
      </c>
      <c r="Z295" s="8" t="s">
        <v>95</v>
      </c>
      <c r="AA295" s="8"/>
      <c r="AB295" s="8" t="s">
        <v>49</v>
      </c>
      <c r="AC295" s="8" t="s">
        <v>606</v>
      </c>
      <c r="AD295" s="8" t="s">
        <v>1762</v>
      </c>
      <c r="AE295" s="8" t="s">
        <v>149</v>
      </c>
      <c r="AF295" s="8"/>
      <c r="AG295" s="11" t="str">
        <f t="shared" si="12"/>
        <v>215, Jay Khodiyar Com Center,Rajputpara main Road,RajkotRajkot</v>
      </c>
      <c r="AI295" s="11" t="str">
        <f>VLOOKUP(A295,[2]Sheet1!$D:$F,3,0)</f>
        <v>Network Solution</v>
      </c>
      <c r="AJ295" s="8">
        <f>VLOOKUP(A295,'[3]Final summary'!$E:$AH,29,0)</f>
        <v>1000</v>
      </c>
      <c r="AK295" s="8"/>
    </row>
    <row r="296" spans="1:37" s="11" customFormat="1" ht="28.5" customHeight="1" x14ac:dyDescent="0.2">
      <c r="A296" s="8" t="s">
        <v>2476</v>
      </c>
      <c r="B296" s="7">
        <v>295</v>
      </c>
      <c r="C296" s="8" t="s">
        <v>2477</v>
      </c>
      <c r="D296" s="8" t="s">
        <v>1447</v>
      </c>
      <c r="E296" s="8" t="s">
        <v>2478</v>
      </c>
      <c r="F296" s="8" t="s">
        <v>90</v>
      </c>
      <c r="G296" s="8" t="s">
        <v>2479</v>
      </c>
      <c r="H296" s="8" t="s">
        <v>2480</v>
      </c>
      <c r="I296" s="8" t="s">
        <v>2481</v>
      </c>
      <c r="J296" s="8" t="s">
        <v>2482</v>
      </c>
      <c r="K296" s="8">
        <v>365601</v>
      </c>
      <c r="L296" s="8" t="s">
        <v>42</v>
      </c>
      <c r="M296" s="8" t="s">
        <v>2483</v>
      </c>
      <c r="N296" s="8" t="s">
        <v>2483</v>
      </c>
      <c r="O296" s="8" t="s">
        <v>2484</v>
      </c>
      <c r="P296" s="8" t="s">
        <v>2485</v>
      </c>
      <c r="Q296" s="8" t="s">
        <v>2486</v>
      </c>
      <c r="R296" s="8" t="s">
        <v>2487</v>
      </c>
      <c r="S296" s="8" t="s">
        <v>2488</v>
      </c>
      <c r="T296" s="8" t="s">
        <v>224</v>
      </c>
      <c r="U296" s="8" t="s">
        <v>78</v>
      </c>
      <c r="V296" s="19" t="s">
        <v>2489</v>
      </c>
      <c r="W296" s="9" t="s">
        <v>2490</v>
      </c>
      <c r="X296" s="19">
        <v>8965</v>
      </c>
      <c r="Y296" s="19" t="s">
        <v>48</v>
      </c>
      <c r="Z296" s="19" t="s">
        <v>95</v>
      </c>
      <c r="AA296" s="19"/>
      <c r="AB296" s="19" t="s">
        <v>70</v>
      </c>
      <c r="AC296" s="19">
        <v>56372</v>
      </c>
      <c r="AD296" s="19" t="s">
        <v>1447</v>
      </c>
      <c r="AE296" s="19" t="s">
        <v>149</v>
      </c>
      <c r="AF296" s="19" t="s">
        <v>2491</v>
      </c>
      <c r="AG296" s="11" t="str">
        <f t="shared" si="12"/>
        <v>13PATEL BOARDING OPP. LAXMINARAYAN TEMPLE STATION ROADAMRELI-365601AMRELI</v>
      </c>
      <c r="AI296" s="11" t="str">
        <f>VLOOKUP(A296,[2]Sheet1!$D:$F,3,0)</f>
        <v>Arkay Solar Energy</v>
      </c>
      <c r="AJ296" s="8">
        <f>VLOOKUP(A296,'[3]Final summary'!$E:$AH,29,0)</f>
        <v>2500</v>
      </c>
      <c r="AK296" s="8"/>
    </row>
    <row r="297" spans="1:37" s="11" customFormat="1" ht="28.5" customHeight="1" x14ac:dyDescent="0.2">
      <c r="A297" s="8" t="s">
        <v>2492</v>
      </c>
      <c r="B297" s="8">
        <v>296</v>
      </c>
      <c r="C297" s="8" t="s">
        <v>2493</v>
      </c>
      <c r="D297" s="8" t="s">
        <v>1447</v>
      </c>
      <c r="E297" s="8" t="s">
        <v>2494</v>
      </c>
      <c r="F297" s="8" t="s">
        <v>90</v>
      </c>
      <c r="G297" s="8" t="s">
        <v>2495</v>
      </c>
      <c r="H297" s="8" t="s">
        <v>2496</v>
      </c>
      <c r="I297" s="8" t="s">
        <v>2497</v>
      </c>
      <c r="J297" s="8" t="s">
        <v>684</v>
      </c>
      <c r="K297" s="8">
        <v>388001</v>
      </c>
      <c r="L297" s="8" t="s">
        <v>42</v>
      </c>
      <c r="M297" s="8">
        <v>9428490890</v>
      </c>
      <c r="N297" s="8">
        <v>9428490890</v>
      </c>
      <c r="O297" s="8" t="s">
        <v>2498</v>
      </c>
      <c r="P297" s="8"/>
      <c r="Q297" s="8" t="s">
        <v>2499</v>
      </c>
      <c r="R297" s="8" t="s">
        <v>2500</v>
      </c>
      <c r="S297" s="8" t="s">
        <v>2501</v>
      </c>
      <c r="T297" s="8" t="s">
        <v>1592</v>
      </c>
      <c r="U297" s="8" t="s">
        <v>46</v>
      </c>
      <c r="V297" s="8" t="s">
        <v>2502</v>
      </c>
      <c r="W297" s="9" t="s">
        <v>2503</v>
      </c>
      <c r="X297" s="8">
        <v>9230</v>
      </c>
      <c r="Y297" s="8" t="s">
        <v>48</v>
      </c>
      <c r="Z297" s="8" t="s">
        <v>95</v>
      </c>
      <c r="AA297" s="8"/>
      <c r="AB297" s="8" t="s">
        <v>70</v>
      </c>
      <c r="AC297" s="8">
        <v>56379</v>
      </c>
      <c r="AD297" s="8" t="s">
        <v>1447</v>
      </c>
      <c r="AE297" s="8" t="s">
        <v>158</v>
      </c>
      <c r="AF297" s="8"/>
      <c r="AG297" s="11" t="str">
        <f t="shared" si="12"/>
        <v>BHAGAVATI SOCIETY  GURUKRUPA TA AND DIS ANAND  AT AND POST - GAMDI AT AND POST -GAMDIANAND</v>
      </c>
      <c r="AI297" s="11" t="str">
        <f>VLOOKUP(A297,[2]Sheet1!$D:$F,3,0)</f>
        <v>Hari Om Solar Energy</v>
      </c>
      <c r="AJ297" s="8">
        <f>VLOOKUP(A297,'[3]Final summary'!$E:$AH,29,0)</f>
        <v>675</v>
      </c>
      <c r="AK297" s="8"/>
    </row>
    <row r="298" spans="1:37" s="11" customFormat="1" ht="28.5" customHeight="1" x14ac:dyDescent="0.2">
      <c r="A298" s="8" t="s">
        <v>2504</v>
      </c>
      <c r="B298" s="7">
        <v>297</v>
      </c>
      <c r="C298" s="8" t="s">
        <v>2505</v>
      </c>
      <c r="D298" s="8" t="s">
        <v>1447</v>
      </c>
      <c r="E298" s="8" t="s">
        <v>2506</v>
      </c>
      <c r="F298" s="8" t="s">
        <v>653</v>
      </c>
      <c r="G298" s="8" t="s">
        <v>2507</v>
      </c>
      <c r="H298" s="8" t="s">
        <v>2508</v>
      </c>
      <c r="I298" s="8" t="s">
        <v>2509</v>
      </c>
      <c r="J298" s="8" t="s">
        <v>643</v>
      </c>
      <c r="K298" s="8">
        <v>380016</v>
      </c>
      <c r="L298" s="8" t="s">
        <v>42</v>
      </c>
      <c r="M298" s="8" t="s">
        <v>2510</v>
      </c>
      <c r="N298" s="8" t="s">
        <v>2510</v>
      </c>
      <c r="O298" s="8" t="s">
        <v>2511</v>
      </c>
      <c r="P298" s="8"/>
      <c r="Q298" s="8" t="s">
        <v>2512</v>
      </c>
      <c r="R298" s="8" t="s">
        <v>2513</v>
      </c>
      <c r="S298" s="8" t="s">
        <v>2514</v>
      </c>
      <c r="T298" s="8" t="s">
        <v>2515</v>
      </c>
      <c r="U298" s="8" t="s">
        <v>46</v>
      </c>
      <c r="V298" s="8">
        <v>0</v>
      </c>
      <c r="W298" s="9" t="s">
        <v>2516</v>
      </c>
      <c r="X298" s="8">
        <v>9202</v>
      </c>
      <c r="Y298" s="8" t="s">
        <v>48</v>
      </c>
      <c r="Z298" s="8">
        <v>56376</v>
      </c>
      <c r="AA298" s="8" t="s">
        <v>1447</v>
      </c>
      <c r="AB298" s="8" t="s">
        <v>70</v>
      </c>
      <c r="AC298" s="8">
        <v>56377</v>
      </c>
      <c r="AD298" s="8" t="s">
        <v>1447</v>
      </c>
      <c r="AE298" s="8" t="s">
        <v>158</v>
      </c>
      <c r="AF298" s="8"/>
      <c r="AG298" s="11" t="str">
        <f t="shared" si="12"/>
        <v>34/264, Gujarat Housing BoardKalapi NagarAsarwaAHMEDABAD</v>
      </c>
      <c r="AI298" s="11" t="str">
        <f>VLOOKUP(A298,[2]Sheet1!$D:$F,3,0)</f>
        <v>Evitus Energy Solutions</v>
      </c>
      <c r="AJ298" s="8">
        <f>VLOOKUP(A298,'[3]Final summary'!$E:$AH,29,0)</f>
        <v>500</v>
      </c>
      <c r="AK298" s="8"/>
    </row>
    <row r="299" spans="1:37" s="11" customFormat="1" ht="28.5" customHeight="1" x14ac:dyDescent="0.2">
      <c r="A299" s="8" t="s">
        <v>2517</v>
      </c>
      <c r="B299" s="8">
        <v>298</v>
      </c>
      <c r="C299" s="8" t="s">
        <v>2518</v>
      </c>
      <c r="D299" s="8" t="s">
        <v>1447</v>
      </c>
      <c r="E299" s="8" t="s">
        <v>2519</v>
      </c>
      <c r="F299" s="8" t="s">
        <v>90</v>
      </c>
      <c r="G299" s="8" t="s">
        <v>2520</v>
      </c>
      <c r="H299" s="8" t="s">
        <v>2521</v>
      </c>
      <c r="I299" s="8" t="s">
        <v>2522</v>
      </c>
      <c r="J299" s="8" t="s">
        <v>643</v>
      </c>
      <c r="K299" s="8">
        <v>382445</v>
      </c>
      <c r="L299" s="8" t="s">
        <v>42</v>
      </c>
      <c r="M299" s="8">
        <v>9909923110</v>
      </c>
      <c r="N299" s="8">
        <v>9909923110</v>
      </c>
      <c r="O299" s="8" t="s">
        <v>2523</v>
      </c>
      <c r="P299" s="8"/>
      <c r="Q299" s="8" t="s">
        <v>2524</v>
      </c>
      <c r="R299" s="8" t="s">
        <v>2525</v>
      </c>
      <c r="S299" s="8" t="s">
        <v>2526</v>
      </c>
      <c r="T299" s="8" t="s">
        <v>2527</v>
      </c>
      <c r="U299" s="8" t="s">
        <v>46</v>
      </c>
      <c r="V299" s="8">
        <v>0</v>
      </c>
      <c r="W299" s="9" t="s">
        <v>2528</v>
      </c>
      <c r="X299" s="8">
        <v>9197</v>
      </c>
      <c r="Y299" s="8" t="s">
        <v>48</v>
      </c>
      <c r="Z299" s="8">
        <v>56369</v>
      </c>
      <c r="AA299" s="8" t="s">
        <v>1447</v>
      </c>
      <c r="AB299" s="8" t="s">
        <v>70</v>
      </c>
      <c r="AC299" s="8">
        <v>56370</v>
      </c>
      <c r="AD299" s="8" t="s">
        <v>1447</v>
      </c>
      <c r="AE299" s="8" t="s">
        <v>158</v>
      </c>
      <c r="AF299" s="8"/>
      <c r="AG299" s="11" t="str">
        <f t="shared" si="12"/>
        <v>Plot No.5208 Phase-4Road No.T-1 (Towards Ramol)G.I.D.C. VatvaAHMEDABAD</v>
      </c>
      <c r="AI299" s="11" t="str">
        <f>VLOOKUP(A299,[2]Sheet1!$D:$F,3,0)</f>
        <v>Energy Equipments</v>
      </c>
      <c r="AJ299" s="8">
        <f>VLOOKUP(A299,'[3]Final summary'!$E:$AH,29,0)</f>
        <v>500</v>
      </c>
      <c r="AK299" s="8"/>
    </row>
    <row r="300" spans="1:37" s="11" customFormat="1" ht="28.5" customHeight="1" x14ac:dyDescent="0.2">
      <c r="A300" s="8" t="s">
        <v>2529</v>
      </c>
      <c r="B300" s="7">
        <v>299</v>
      </c>
      <c r="C300" s="8" t="s">
        <v>2530</v>
      </c>
      <c r="D300" s="8" t="s">
        <v>1447</v>
      </c>
      <c r="E300" s="8" t="s">
        <v>2531</v>
      </c>
      <c r="F300" s="8" t="s">
        <v>653</v>
      </c>
      <c r="G300" s="8" t="s">
        <v>2532</v>
      </c>
      <c r="H300" s="8" t="s">
        <v>2533</v>
      </c>
      <c r="I300" s="8" t="s">
        <v>2534</v>
      </c>
      <c r="J300" s="8" t="s">
        <v>614</v>
      </c>
      <c r="K300" s="8">
        <v>394107</v>
      </c>
      <c r="L300" s="8" t="s">
        <v>42</v>
      </c>
      <c r="M300" s="8" t="s">
        <v>2535</v>
      </c>
      <c r="N300" s="8" t="s">
        <v>2535</v>
      </c>
      <c r="O300" s="8" t="s">
        <v>2536</v>
      </c>
      <c r="P300" s="8" t="s">
        <v>2537</v>
      </c>
      <c r="Q300" s="8" t="s">
        <v>2538</v>
      </c>
      <c r="R300" s="8" t="s">
        <v>2539</v>
      </c>
      <c r="S300" s="8" t="s">
        <v>2540</v>
      </c>
      <c r="T300" s="8" t="s">
        <v>2238</v>
      </c>
      <c r="U300" s="8" t="s">
        <v>46</v>
      </c>
      <c r="V300" s="8" t="s">
        <v>2541</v>
      </c>
      <c r="W300" s="9" t="s">
        <v>2542</v>
      </c>
      <c r="X300" s="8">
        <v>9222</v>
      </c>
      <c r="Y300" s="8" t="s">
        <v>48</v>
      </c>
      <c r="Z300" s="8" t="s">
        <v>95</v>
      </c>
      <c r="AA300" s="8"/>
      <c r="AB300" s="8" t="s">
        <v>49</v>
      </c>
      <c r="AC300" s="8" t="s">
        <v>50</v>
      </c>
      <c r="AD300" s="8" t="s">
        <v>348</v>
      </c>
      <c r="AE300" s="8" t="s">
        <v>158</v>
      </c>
      <c r="AF300" s="8"/>
      <c r="AG300" s="11" t="str">
        <f t="shared" si="12"/>
        <v>20 GOKULDHAM SOC. NEAR RATNASAGAR VIDHYALAYA, CHHAPRABHATHA ROAD, AMROLI SURAT – 394107.SURAT</v>
      </c>
      <c r="AI300" s="11" t="str">
        <f>VLOOKUP(A300,[2]Sheet1!$D:$F,3,0)</f>
        <v>Greeneable Solar Solution</v>
      </c>
      <c r="AJ300" s="8">
        <f>VLOOKUP(A300,'[3]Final summary'!$E:$AH,29,0)</f>
        <v>820</v>
      </c>
      <c r="AK300" s="8"/>
    </row>
    <row r="301" spans="1:37" s="11" customFormat="1" ht="28.5" customHeight="1" x14ac:dyDescent="0.2">
      <c r="A301" s="8" t="s">
        <v>2543</v>
      </c>
      <c r="B301" s="8">
        <v>300</v>
      </c>
      <c r="C301" s="8" t="s">
        <v>2544</v>
      </c>
      <c r="D301" s="8" t="s">
        <v>1447</v>
      </c>
      <c r="E301" s="8" t="s">
        <v>2545</v>
      </c>
      <c r="F301" s="8" t="s">
        <v>90</v>
      </c>
      <c r="G301" s="8" t="s">
        <v>2546</v>
      </c>
      <c r="H301" s="8" t="s">
        <v>2547</v>
      </c>
      <c r="I301" s="8" t="s">
        <v>1411</v>
      </c>
      <c r="J301" s="8" t="s">
        <v>882</v>
      </c>
      <c r="K301" s="8">
        <v>360004</v>
      </c>
      <c r="L301" s="8" t="s">
        <v>42</v>
      </c>
      <c r="M301" s="8">
        <v>9725252381</v>
      </c>
      <c r="N301" s="8">
        <v>9725252381</v>
      </c>
      <c r="O301" s="8" t="s">
        <v>2548</v>
      </c>
      <c r="P301" s="8"/>
      <c r="Q301" s="8" t="s">
        <v>2549</v>
      </c>
      <c r="R301" s="8" t="s">
        <v>2550</v>
      </c>
      <c r="S301" s="8" t="s">
        <v>2551</v>
      </c>
      <c r="T301" s="8" t="s">
        <v>128</v>
      </c>
      <c r="U301" s="8" t="s">
        <v>46</v>
      </c>
      <c r="V301" s="8" t="s">
        <v>2552</v>
      </c>
      <c r="W301" s="9" t="s">
        <v>2553</v>
      </c>
      <c r="X301" s="8">
        <v>9282</v>
      </c>
      <c r="Y301" s="8" t="s">
        <v>48</v>
      </c>
      <c r="Z301" s="8" t="s">
        <v>95</v>
      </c>
      <c r="AA301" s="8"/>
      <c r="AB301" s="8" t="s">
        <v>70</v>
      </c>
      <c r="AC301" s="8">
        <v>56427</v>
      </c>
      <c r="AD301" s="8" t="s">
        <v>1447</v>
      </c>
      <c r="AE301" s="8" t="s">
        <v>158</v>
      </c>
      <c r="AF301" s="8"/>
      <c r="AG301" s="11" t="str">
        <f t="shared" si="12"/>
        <v>AKSHAR COMPLEXNR.JAY GANESH FORD SHOW ROOM NR-15 RAIYA TELEPHONE EXCHANGE150FEET RING ROAD RAJKOTRajkotRAJKOT</v>
      </c>
      <c r="AI301" s="11" t="str">
        <f>VLOOKUP(A301,[2]Sheet1!$D:$F,3,0)</f>
        <v>Rashi Solar Energy</v>
      </c>
      <c r="AJ301" s="8">
        <f>VLOOKUP(A301,'[3]Final summary'!$E:$AH,29,0)</f>
        <v>888</v>
      </c>
      <c r="AK301" s="8"/>
    </row>
    <row r="302" spans="1:37" s="11" customFormat="1" ht="28.5" customHeight="1" x14ac:dyDescent="0.2">
      <c r="A302" s="8" t="s">
        <v>2554</v>
      </c>
      <c r="B302" s="7">
        <v>301</v>
      </c>
      <c r="C302" s="8" t="s">
        <v>2555</v>
      </c>
      <c r="D302" s="8" t="s">
        <v>1447</v>
      </c>
      <c r="E302" s="8" t="s">
        <v>2556</v>
      </c>
      <c r="F302" s="8" t="s">
        <v>90</v>
      </c>
      <c r="G302" s="8" t="s">
        <v>2557</v>
      </c>
      <c r="H302" s="8" t="s">
        <v>2558</v>
      </c>
      <c r="I302" s="8" t="s">
        <v>2559</v>
      </c>
      <c r="J302" s="8" t="s">
        <v>684</v>
      </c>
      <c r="K302" s="8">
        <v>388315</v>
      </c>
      <c r="L302" s="8" t="s">
        <v>42</v>
      </c>
      <c r="M302" s="8">
        <v>9925445290</v>
      </c>
      <c r="N302" s="8">
        <v>9925445290</v>
      </c>
      <c r="O302" s="8" t="s">
        <v>2560</v>
      </c>
      <c r="P302" s="8" t="s">
        <v>2561</v>
      </c>
      <c r="Q302" s="8" t="s">
        <v>2562</v>
      </c>
      <c r="R302" s="8" t="s">
        <v>2563</v>
      </c>
      <c r="S302" s="8" t="s">
        <v>2564</v>
      </c>
      <c r="T302" s="8" t="s">
        <v>994</v>
      </c>
      <c r="U302" s="8" t="s">
        <v>78</v>
      </c>
      <c r="V302" s="8" t="s">
        <v>2565</v>
      </c>
      <c r="W302" s="9" t="s">
        <v>2566</v>
      </c>
      <c r="X302" s="8">
        <v>9013</v>
      </c>
      <c r="Y302" s="8" t="s">
        <v>48</v>
      </c>
      <c r="Z302" s="8" t="s">
        <v>95</v>
      </c>
      <c r="AA302" s="8"/>
      <c r="AB302" s="8" t="s">
        <v>49</v>
      </c>
      <c r="AC302" s="8" t="s">
        <v>1336</v>
      </c>
      <c r="AD302" s="8" t="s">
        <v>1466</v>
      </c>
      <c r="AE302" s="8" t="s">
        <v>149</v>
      </c>
      <c r="AF302" s="8"/>
      <c r="AG302" s="11" t="str">
        <f t="shared" si="12"/>
        <v>FF-15 BAKROL SQUARE BESIDES VAIBHAV CINEMA BAKROL VIDHYANAGAR ROAD BAKROL ANAND - 388315ANAND</v>
      </c>
      <c r="AI302" s="11" t="str">
        <f>VLOOKUP(A302,[2]Sheet1!$D:$F,3,0)</f>
        <v>Urjastrot Enterprise</v>
      </c>
      <c r="AJ302" s="8">
        <f>VLOOKUP(A302,'[3]Final summary'!$E:$AH,29,0)</f>
        <v>11000</v>
      </c>
      <c r="AK302" s="8"/>
    </row>
    <row r="303" spans="1:37" s="11" customFormat="1" ht="28.5" customHeight="1" x14ac:dyDescent="0.2">
      <c r="A303" s="8" t="s">
        <v>2567</v>
      </c>
      <c r="B303" s="8">
        <v>302</v>
      </c>
      <c r="C303" s="8" t="s">
        <v>2568</v>
      </c>
      <c r="D303" s="8" t="s">
        <v>1447</v>
      </c>
      <c r="E303" s="8" t="s">
        <v>2569</v>
      </c>
      <c r="F303" s="8" t="s">
        <v>73</v>
      </c>
      <c r="G303" s="8" t="s">
        <v>2570</v>
      </c>
      <c r="H303" s="8" t="s">
        <v>2571</v>
      </c>
      <c r="I303" s="8" t="s">
        <v>727</v>
      </c>
      <c r="J303" s="8" t="s">
        <v>671</v>
      </c>
      <c r="K303" s="8">
        <v>390024</v>
      </c>
      <c r="L303" s="8" t="s">
        <v>42</v>
      </c>
      <c r="M303" s="8">
        <v>7621852735</v>
      </c>
      <c r="N303" s="8">
        <v>7621852735</v>
      </c>
      <c r="O303" s="8" t="s">
        <v>2572</v>
      </c>
      <c r="P303" s="8"/>
      <c r="Q303" s="8" t="s">
        <v>2573</v>
      </c>
      <c r="R303" s="8" t="s">
        <v>2574</v>
      </c>
      <c r="S303" s="8" t="s">
        <v>2575</v>
      </c>
      <c r="T303" s="8" t="s">
        <v>1695</v>
      </c>
      <c r="U303" s="8" t="s">
        <v>46</v>
      </c>
      <c r="V303" s="8" t="s">
        <v>2576</v>
      </c>
      <c r="W303" s="9" t="s">
        <v>2577</v>
      </c>
      <c r="X303" s="8">
        <v>9422</v>
      </c>
      <c r="Y303" s="8" t="s">
        <v>48</v>
      </c>
      <c r="Z303" s="8" t="s">
        <v>95</v>
      </c>
      <c r="AA303" s="8"/>
      <c r="AB303" s="8" t="s">
        <v>49</v>
      </c>
      <c r="AC303" s="8" t="s">
        <v>50</v>
      </c>
      <c r="AD303" s="8" t="s">
        <v>1615</v>
      </c>
      <c r="AE303" s="8" t="s">
        <v>158</v>
      </c>
      <c r="AF303" s="8"/>
      <c r="AG303" s="11" t="str">
        <f t="shared" si="12"/>
        <v>104-B BHAGWAT NAGAR NEAR ABHILASHA CHAR RASTA NEW SAMA ROAD VADODARA-390024VADODARA</v>
      </c>
      <c r="AI303" s="11" t="str">
        <f>VLOOKUP(A303,[2]Sheet1!$D:$F,3,0)</f>
        <v>Sol Energy</v>
      </c>
      <c r="AJ303" s="8">
        <f>VLOOKUP(A303,'[3]Final summary'!$E:$AH,29,0)</f>
        <v>550</v>
      </c>
      <c r="AK303" s="8"/>
    </row>
    <row r="304" spans="1:37" s="11" customFormat="1" ht="28.5" customHeight="1" x14ac:dyDescent="0.2">
      <c r="A304" s="8" t="s">
        <v>2578</v>
      </c>
      <c r="B304" s="7">
        <v>303</v>
      </c>
      <c r="C304" s="8" t="s">
        <v>2579</v>
      </c>
      <c r="D304" s="8" t="s">
        <v>1447</v>
      </c>
      <c r="E304" s="8" t="s">
        <v>2580</v>
      </c>
      <c r="F304" s="8" t="s">
        <v>64</v>
      </c>
      <c r="G304" s="8" t="s">
        <v>2581</v>
      </c>
      <c r="H304" s="8" t="s">
        <v>2582</v>
      </c>
      <c r="I304" s="8" t="s">
        <v>2583</v>
      </c>
      <c r="J304" s="8" t="s">
        <v>671</v>
      </c>
      <c r="K304" s="8">
        <v>390011</v>
      </c>
      <c r="L304" s="8" t="s">
        <v>42</v>
      </c>
      <c r="M304" s="8" t="s">
        <v>2584</v>
      </c>
      <c r="N304" s="8" t="s">
        <v>2584</v>
      </c>
      <c r="O304" s="8" t="s">
        <v>2585</v>
      </c>
      <c r="P304" s="8" t="s">
        <v>2586</v>
      </c>
      <c r="Q304" s="8" t="s">
        <v>2587</v>
      </c>
      <c r="R304" s="8" t="s">
        <v>2588</v>
      </c>
      <c r="S304" s="8" t="s">
        <v>2589</v>
      </c>
      <c r="T304" s="8" t="s">
        <v>899</v>
      </c>
      <c r="U304" s="8" t="s">
        <v>78</v>
      </c>
      <c r="V304" s="8" t="s">
        <v>2590</v>
      </c>
      <c r="W304" s="9" t="s">
        <v>2591</v>
      </c>
      <c r="X304" s="8">
        <v>8982</v>
      </c>
      <c r="Y304" s="8" t="s">
        <v>48</v>
      </c>
      <c r="Z304" s="8" t="s">
        <v>95</v>
      </c>
      <c r="AA304" s="8"/>
      <c r="AB304" s="8" t="s">
        <v>49</v>
      </c>
      <c r="AC304" s="8" t="s">
        <v>805</v>
      </c>
      <c r="AD304" s="8" t="s">
        <v>118</v>
      </c>
      <c r="AE304" s="8" t="s">
        <v>149</v>
      </c>
      <c r="AF304" s="8"/>
      <c r="AG304" s="11" t="str">
        <f t="shared" si="12"/>
        <v>203 Radha Kishan Appt B/S HDFC Bank Deep Chamber Cross Roads ManjalpurVADODARA</v>
      </c>
      <c r="AI304" s="11" t="str">
        <f>VLOOKUP(A304,[2]Sheet1!$D:$F,3,0)</f>
        <v>Devyami Automatic Pumps And Controls Private Limited</v>
      </c>
      <c r="AJ304" s="8">
        <f>VLOOKUP(A304,'[3]Final summary'!$E:$AH,29,0)</f>
        <v>1000</v>
      </c>
      <c r="AK304" s="8"/>
    </row>
    <row r="305" spans="1:37" s="11" customFormat="1" ht="28.5" customHeight="1" x14ac:dyDescent="0.2">
      <c r="A305" s="8" t="s">
        <v>2592</v>
      </c>
      <c r="B305" s="8">
        <v>304</v>
      </c>
      <c r="C305" s="8" t="s">
        <v>2593</v>
      </c>
      <c r="D305" s="8" t="s">
        <v>1447</v>
      </c>
      <c r="E305" s="8" t="s">
        <v>2594</v>
      </c>
      <c r="F305" s="8" t="s">
        <v>64</v>
      </c>
      <c r="G305" s="8" t="s">
        <v>2595</v>
      </c>
      <c r="H305" s="8" t="s">
        <v>2596</v>
      </c>
      <c r="I305" s="8" t="s">
        <v>2597</v>
      </c>
      <c r="J305" s="8" t="s">
        <v>614</v>
      </c>
      <c r="K305" s="8">
        <v>395010</v>
      </c>
      <c r="L305" s="8" t="s">
        <v>42</v>
      </c>
      <c r="M305" s="8" t="s">
        <v>2598</v>
      </c>
      <c r="N305" s="8">
        <v>7069192000</v>
      </c>
      <c r="O305" s="8" t="s">
        <v>2599</v>
      </c>
      <c r="P305" s="8" t="s">
        <v>2600</v>
      </c>
      <c r="Q305" s="8" t="s">
        <v>2601</v>
      </c>
      <c r="R305" s="8" t="s">
        <v>2602</v>
      </c>
      <c r="S305" s="8" t="s">
        <v>2603</v>
      </c>
      <c r="T305" s="8" t="s">
        <v>2604</v>
      </c>
      <c r="U305" s="8" t="s">
        <v>46</v>
      </c>
      <c r="V305" s="8">
        <v>0</v>
      </c>
      <c r="W305" s="9" t="s">
        <v>2605</v>
      </c>
      <c r="X305" s="8">
        <v>9231</v>
      </c>
      <c r="Y305" s="8" t="s">
        <v>48</v>
      </c>
      <c r="Z305" s="8">
        <v>56391</v>
      </c>
      <c r="AA305" s="8" t="s">
        <v>1447</v>
      </c>
      <c r="AB305" s="8" t="s">
        <v>49</v>
      </c>
      <c r="AC305" s="8" t="s">
        <v>50</v>
      </c>
      <c r="AD305" s="8" t="s">
        <v>413</v>
      </c>
      <c r="AE305" s="8" t="s">
        <v>158</v>
      </c>
      <c r="AF305" s="8"/>
      <c r="AG305" s="11" t="str">
        <f t="shared" si="12"/>
        <v>GROUND FLOOR,192 SARITA VIHAR SOCIETY-1, PUNABOMBAY MARKET ROADSURAT</v>
      </c>
      <c r="AI305" s="11" t="str">
        <f>VLOOKUP(A305,[2]Sheet1!$D:$F,3,0)</f>
        <v>Gs Powertech</v>
      </c>
      <c r="AJ305" s="8">
        <f>VLOOKUP(A305,'[3]Final summary'!$E:$AH,29,0)</f>
        <v>200</v>
      </c>
      <c r="AK305" s="8"/>
    </row>
    <row r="306" spans="1:37" s="11" customFormat="1" ht="28.5" customHeight="1" x14ac:dyDescent="0.2">
      <c r="A306" s="8" t="s">
        <v>2606</v>
      </c>
      <c r="B306" s="7">
        <v>305</v>
      </c>
      <c r="C306" s="8" t="s">
        <v>2607</v>
      </c>
      <c r="D306" s="8" t="s">
        <v>1447</v>
      </c>
      <c r="E306" s="8" t="s">
        <v>2608</v>
      </c>
      <c r="F306" s="8" t="s">
        <v>90</v>
      </c>
      <c r="G306" s="8" t="s">
        <v>2609</v>
      </c>
      <c r="H306" s="8" t="s">
        <v>2610</v>
      </c>
      <c r="I306" s="8" t="s">
        <v>2611</v>
      </c>
      <c r="J306" s="8" t="s">
        <v>614</v>
      </c>
      <c r="K306" s="8">
        <v>395010</v>
      </c>
      <c r="L306" s="8" t="s">
        <v>42</v>
      </c>
      <c r="M306" s="8" t="s">
        <v>2612</v>
      </c>
      <c r="N306" s="8" t="s">
        <v>2612</v>
      </c>
      <c r="O306" s="8" t="s">
        <v>2613</v>
      </c>
      <c r="P306" s="8"/>
      <c r="Q306" s="8" t="s">
        <v>2614</v>
      </c>
      <c r="R306" s="8" t="s">
        <v>2615</v>
      </c>
      <c r="S306" s="8" t="s">
        <v>2616</v>
      </c>
      <c r="T306" s="8" t="s">
        <v>128</v>
      </c>
      <c r="U306" s="8" t="s">
        <v>78</v>
      </c>
      <c r="V306" s="8" t="s">
        <v>2617</v>
      </c>
      <c r="W306" s="9" t="s">
        <v>2618</v>
      </c>
      <c r="X306" s="8">
        <v>8985</v>
      </c>
      <c r="Y306" s="8" t="s">
        <v>48</v>
      </c>
      <c r="Z306" s="8" t="s">
        <v>95</v>
      </c>
      <c r="AA306" s="8"/>
      <c r="AB306" s="8" t="s">
        <v>49</v>
      </c>
      <c r="AC306" s="8" t="s">
        <v>50</v>
      </c>
      <c r="AD306" s="8" t="s">
        <v>413</v>
      </c>
      <c r="AE306" s="8" t="s">
        <v>149</v>
      </c>
      <c r="AF306" s="8"/>
      <c r="AG306" s="11" t="str">
        <f t="shared" si="12"/>
        <v>75-KHODIYAR NAGARNEAR LAXMAN NAGARPUNA-12SURAT</v>
      </c>
      <c r="AI306" s="11" t="str">
        <f>VLOOKUP(A306,[2]Sheet1!$D:$F,3,0)</f>
        <v>Drays Energy Solutions</v>
      </c>
      <c r="AJ306" s="8">
        <f>VLOOKUP(A306,'[3]Final summary'!$E:$AH,29,0)</f>
        <v>500</v>
      </c>
      <c r="AK306" s="8"/>
    </row>
    <row r="307" spans="1:37" s="11" customFormat="1" ht="28.5" customHeight="1" x14ac:dyDescent="0.2">
      <c r="A307" s="8" t="s">
        <v>2619</v>
      </c>
      <c r="B307" s="8">
        <v>306</v>
      </c>
      <c r="C307" s="8" t="s">
        <v>2620</v>
      </c>
      <c r="D307" s="8" t="s">
        <v>1447</v>
      </c>
      <c r="E307" s="8" t="s">
        <v>2621</v>
      </c>
      <c r="F307" s="8" t="s">
        <v>73</v>
      </c>
      <c r="G307" s="8" t="s">
        <v>2622</v>
      </c>
      <c r="H307" s="8" t="s">
        <v>2623</v>
      </c>
      <c r="I307" s="8" t="s">
        <v>2624</v>
      </c>
      <c r="J307" s="8" t="s">
        <v>671</v>
      </c>
      <c r="K307" s="8">
        <v>390018</v>
      </c>
      <c r="L307" s="8" t="s">
        <v>42</v>
      </c>
      <c r="M307" s="8" t="s">
        <v>2625</v>
      </c>
      <c r="N307" s="8" t="s">
        <v>2625</v>
      </c>
      <c r="O307" s="8" t="s">
        <v>2626</v>
      </c>
      <c r="P307" s="8"/>
      <c r="Q307" s="8" t="s">
        <v>2627</v>
      </c>
      <c r="R307" s="8" t="s">
        <v>2628</v>
      </c>
      <c r="S307" s="8" t="s">
        <v>2629</v>
      </c>
      <c r="T307" s="8" t="s">
        <v>145</v>
      </c>
      <c r="U307" s="8" t="s">
        <v>46</v>
      </c>
      <c r="V307" s="8" t="s">
        <v>2630</v>
      </c>
      <c r="W307" s="9" t="s">
        <v>2631</v>
      </c>
      <c r="X307" s="8">
        <v>9182</v>
      </c>
      <c r="Y307" s="8" t="s">
        <v>48</v>
      </c>
      <c r="Z307" s="8" t="s">
        <v>95</v>
      </c>
      <c r="AA307" s="8"/>
      <c r="AB307" s="8" t="s">
        <v>49</v>
      </c>
      <c r="AC307" s="8" t="s">
        <v>50</v>
      </c>
      <c r="AD307" s="8" t="s">
        <v>148</v>
      </c>
      <c r="AE307" s="8" t="s">
        <v>158</v>
      </c>
      <c r="AF307" s="8"/>
      <c r="AG307" s="11" t="str">
        <f t="shared" si="12"/>
        <v>1ST FLOOR  A-9 KARELIBAUG INDUSTRIAL ESTATE HIMECH ENGINEERING  NEAR JALARAM TEMPLE KARELIBAUG    VADODARA GUJARAT -390018VADODARA</v>
      </c>
      <c r="AI307" s="11" t="str">
        <f>VLOOKUP(A307,[2]Sheet1!$D:$F,3,0)</f>
        <v>Sattva Energies</v>
      </c>
      <c r="AJ307" s="8">
        <f>VLOOKUP(A307,'[3]Final summary'!$E:$AH,29,0)</f>
        <v>50</v>
      </c>
      <c r="AK307" s="8"/>
    </row>
    <row r="308" spans="1:37" s="11" customFormat="1" ht="28.5" customHeight="1" x14ac:dyDescent="0.2">
      <c r="A308" s="8" t="s">
        <v>2632</v>
      </c>
      <c r="B308" s="7">
        <v>307</v>
      </c>
      <c r="C308" s="8" t="s">
        <v>2633</v>
      </c>
      <c r="D308" s="8" t="s">
        <v>1447</v>
      </c>
      <c r="E308" s="8" t="s">
        <v>2634</v>
      </c>
      <c r="F308" s="8" t="s">
        <v>653</v>
      </c>
      <c r="G308" s="8" t="s">
        <v>2635</v>
      </c>
      <c r="H308" s="8" t="s">
        <v>2636</v>
      </c>
      <c r="I308" s="8" t="s">
        <v>2637</v>
      </c>
      <c r="J308" s="8" t="s">
        <v>614</v>
      </c>
      <c r="K308" s="8">
        <v>395004</v>
      </c>
      <c r="L308" s="8" t="s">
        <v>42</v>
      </c>
      <c r="M308" s="8">
        <v>7434874054</v>
      </c>
      <c r="N308" s="8">
        <v>9930990891</v>
      </c>
      <c r="O308" s="8" t="s">
        <v>2638</v>
      </c>
      <c r="P308" s="8" t="s">
        <v>2639</v>
      </c>
      <c r="Q308" s="8" t="s">
        <v>2640</v>
      </c>
      <c r="R308" s="8" t="s">
        <v>2641</v>
      </c>
      <c r="S308" s="8" t="s">
        <v>2642</v>
      </c>
      <c r="T308" s="8" t="s">
        <v>2318</v>
      </c>
      <c r="U308" s="8" t="s">
        <v>78</v>
      </c>
      <c r="V308" s="8" t="s">
        <v>2643</v>
      </c>
      <c r="W308" s="9" t="s">
        <v>2644</v>
      </c>
      <c r="X308" s="8">
        <v>8959</v>
      </c>
      <c r="Y308" s="8" t="s">
        <v>48</v>
      </c>
      <c r="Z308" s="8" t="s">
        <v>95</v>
      </c>
      <c r="AA308" s="8"/>
      <c r="AB308" s="8" t="s">
        <v>49</v>
      </c>
      <c r="AC308" s="8" t="s">
        <v>50</v>
      </c>
      <c r="AD308" s="8" t="s">
        <v>348</v>
      </c>
      <c r="AE308" s="8" t="s">
        <v>149</v>
      </c>
      <c r="AF308" s="8"/>
      <c r="AG308" s="11" t="str">
        <f t="shared" si="12"/>
        <v>29, 1st FLOOR, BHUMIPUJA SOC., NR. KRISHNA RESIDECYAMBATALAWADI ROAD, KATARGAMSurat-395004SURAT</v>
      </c>
      <c r="AI308" s="11" t="str">
        <f>VLOOKUP(A308,[2]Sheet1!$D:$F,3,0)</f>
        <v>Ananya Solar Technologies</v>
      </c>
      <c r="AJ308" s="8">
        <f>VLOOKUP(A308,'[3]Final summary'!$E:$AH,29,0)</f>
        <v>3000</v>
      </c>
      <c r="AK308" s="8"/>
    </row>
    <row r="309" spans="1:37" s="11" customFormat="1" ht="28.5" customHeight="1" x14ac:dyDescent="0.2">
      <c r="A309" s="8" t="s">
        <v>2645</v>
      </c>
      <c r="B309" s="8">
        <v>308</v>
      </c>
      <c r="C309" s="8" t="s">
        <v>2646</v>
      </c>
      <c r="D309" s="8" t="s">
        <v>1447</v>
      </c>
      <c r="E309" s="8" t="s">
        <v>2647</v>
      </c>
      <c r="F309" s="8" t="s">
        <v>73</v>
      </c>
      <c r="G309" s="8" t="s">
        <v>2648</v>
      </c>
      <c r="H309" s="8" t="s">
        <v>2649</v>
      </c>
      <c r="I309" s="8" t="s">
        <v>614</v>
      </c>
      <c r="J309" s="8" t="s">
        <v>614</v>
      </c>
      <c r="K309" s="8">
        <v>395002</v>
      </c>
      <c r="L309" s="8" t="s">
        <v>42</v>
      </c>
      <c r="M309" s="8">
        <v>7698536878</v>
      </c>
      <c r="N309" s="8">
        <v>7698536878</v>
      </c>
      <c r="O309" s="8" t="s">
        <v>2650</v>
      </c>
      <c r="P309" s="8" t="s">
        <v>2651</v>
      </c>
      <c r="Q309" s="8" t="s">
        <v>2652</v>
      </c>
      <c r="R309" s="8" t="s">
        <v>2653</v>
      </c>
      <c r="S309" s="8" t="s">
        <v>2654</v>
      </c>
      <c r="T309" s="8" t="s">
        <v>2655</v>
      </c>
      <c r="U309" s="8" t="s">
        <v>78</v>
      </c>
      <c r="V309" s="8" t="s">
        <v>2656</v>
      </c>
      <c r="W309" s="9" t="s">
        <v>2657</v>
      </c>
      <c r="X309" s="8">
        <v>9039</v>
      </c>
      <c r="Y309" s="8" t="s">
        <v>48</v>
      </c>
      <c r="Z309" s="8" t="s">
        <v>95</v>
      </c>
      <c r="AA309" s="8"/>
      <c r="AB309" s="8" t="s">
        <v>49</v>
      </c>
      <c r="AC309" s="8" t="s">
        <v>50</v>
      </c>
      <c r="AD309" s="8" t="s">
        <v>283</v>
      </c>
      <c r="AE309" s="8" t="s">
        <v>149</v>
      </c>
      <c r="AF309" s="8"/>
      <c r="AG309" s="11" t="str">
        <f t="shared" si="12"/>
        <v>206 S B CENTRE BESIDES APPLE HOSPITAL UDHANA DARWAJA RING ROADSURATSURAT</v>
      </c>
      <c r="AI309" s="11" t="str">
        <f>VLOOKUP(A309,[2]Sheet1!$D:$F,3,0)</f>
        <v>Sunsnatch Solutions Llp</v>
      </c>
      <c r="AJ309" s="8">
        <f>VLOOKUP(A309,'[3]Final summary'!$E:$AH,29,0)</f>
        <v>2000</v>
      </c>
      <c r="AK309" s="8"/>
    </row>
    <row r="310" spans="1:37" s="11" customFormat="1" ht="28.5" customHeight="1" x14ac:dyDescent="0.2">
      <c r="A310" s="8" t="s">
        <v>2658</v>
      </c>
      <c r="B310" s="7">
        <v>309</v>
      </c>
      <c r="C310" s="8" t="s">
        <v>2659</v>
      </c>
      <c r="D310" s="8" t="s">
        <v>1447</v>
      </c>
      <c r="E310" s="8" t="s">
        <v>2660</v>
      </c>
      <c r="F310" s="8" t="s">
        <v>220</v>
      </c>
      <c r="G310" s="8" t="s">
        <v>2661</v>
      </c>
      <c r="H310" s="8" t="s">
        <v>2662</v>
      </c>
      <c r="I310" s="8" t="s">
        <v>2663</v>
      </c>
      <c r="J310" s="8" t="s">
        <v>1411</v>
      </c>
      <c r="K310" s="8">
        <v>360002</v>
      </c>
      <c r="L310" s="8" t="s">
        <v>42</v>
      </c>
      <c r="M310" s="8" t="s">
        <v>2664</v>
      </c>
      <c r="N310" s="8" t="s">
        <v>2664</v>
      </c>
      <c r="O310" s="8" t="s">
        <v>2665</v>
      </c>
      <c r="P310" s="8" t="s">
        <v>2666</v>
      </c>
      <c r="Q310" s="8" t="s">
        <v>2667</v>
      </c>
      <c r="R310" s="8" t="s">
        <v>2668</v>
      </c>
      <c r="S310" s="8" t="s">
        <v>2669</v>
      </c>
      <c r="T310" s="8" t="s">
        <v>2670</v>
      </c>
      <c r="U310" s="8" t="s">
        <v>46</v>
      </c>
      <c r="V310" s="8">
        <v>0</v>
      </c>
      <c r="W310" s="9" t="s">
        <v>2671</v>
      </c>
      <c r="X310" s="8">
        <v>9168</v>
      </c>
      <c r="Y310" s="8" t="s">
        <v>48</v>
      </c>
      <c r="Z310" s="8">
        <v>56387</v>
      </c>
      <c r="AA310" s="8" t="s">
        <v>1447</v>
      </c>
      <c r="AB310" s="8" t="s">
        <v>49</v>
      </c>
      <c r="AC310" s="8" t="s">
        <v>861</v>
      </c>
      <c r="AD310" s="8" t="s">
        <v>118</v>
      </c>
      <c r="AE310" s="8" t="s">
        <v>158</v>
      </c>
      <c r="AF310" s="8"/>
      <c r="AG310" s="11" t="str">
        <f t="shared" si="12"/>
        <v>UL 25 ROYAL COMPLEXBHUTKHANA CHOWKDHEBAR ROADRajkot</v>
      </c>
      <c r="AI310" s="11" t="str">
        <f>VLOOKUP(A310,[2]Sheet1!$D:$F,3,0)</f>
        <v>Captain Polyplast Ltd.</v>
      </c>
      <c r="AJ310" s="8">
        <f>VLOOKUP(A310,'[3]Final summary'!$E:$AH,29,0)</f>
        <v>2000</v>
      </c>
      <c r="AK310" s="8"/>
    </row>
    <row r="311" spans="1:37" s="11" customFormat="1" ht="28.5" customHeight="1" x14ac:dyDescent="0.2">
      <c r="A311" s="8" t="s">
        <v>2672</v>
      </c>
      <c r="B311" s="8">
        <v>310</v>
      </c>
      <c r="C311" s="8" t="s">
        <v>2673</v>
      </c>
      <c r="D311" s="8" t="s">
        <v>1447</v>
      </c>
      <c r="E311" s="8" t="s">
        <v>2674</v>
      </c>
      <c r="F311" s="8" t="s">
        <v>73</v>
      </c>
      <c r="G311" s="8" t="s">
        <v>2675</v>
      </c>
      <c r="H311" s="8" t="s">
        <v>2676</v>
      </c>
      <c r="I311" s="8" t="s">
        <v>2677</v>
      </c>
      <c r="J311" s="8" t="s">
        <v>614</v>
      </c>
      <c r="K311" s="8">
        <v>395009</v>
      </c>
      <c r="L311" s="8" t="s">
        <v>42</v>
      </c>
      <c r="M311" s="8" t="s">
        <v>2678</v>
      </c>
      <c r="N311" s="8" t="s">
        <v>2678</v>
      </c>
      <c r="O311" s="8" t="s">
        <v>2679</v>
      </c>
      <c r="P311" s="8"/>
      <c r="Q311" s="8" t="s">
        <v>2680</v>
      </c>
      <c r="R311" s="8" t="s">
        <v>2681</v>
      </c>
      <c r="S311" s="8" t="s">
        <v>2682</v>
      </c>
      <c r="T311" s="8" t="s">
        <v>1711</v>
      </c>
      <c r="U311" s="8" t="s">
        <v>78</v>
      </c>
      <c r="V311" s="8" t="s">
        <v>2683</v>
      </c>
      <c r="W311" s="9" t="s">
        <v>2684</v>
      </c>
      <c r="X311" s="8">
        <v>9093</v>
      </c>
      <c r="Y311" s="8" t="s">
        <v>48</v>
      </c>
      <c r="Z311" s="8" t="s">
        <v>95</v>
      </c>
      <c r="AA311" s="8"/>
      <c r="AB311" s="8" t="s">
        <v>49</v>
      </c>
      <c r="AC311" s="8" t="s">
        <v>2058</v>
      </c>
      <c r="AD311" s="8" t="s">
        <v>157</v>
      </c>
      <c r="AE311" s="8" t="s">
        <v>149</v>
      </c>
      <c r="AF311" s="8"/>
      <c r="AG311" s="11" t="str">
        <f t="shared" si="12"/>
        <v>303-HELIOS GALAXY CIRCLE GREEN CITY Rd PAL- SURATSURAT</v>
      </c>
      <c r="AI311" s="11" t="str">
        <f>VLOOKUP(A311,[2]Sheet1!$D:$F,3,0)</f>
        <v>Trishla Electrical Solutions</v>
      </c>
      <c r="AJ311" s="8">
        <f>VLOOKUP(A311,'[3]Final summary'!$E:$AH,29,0)</f>
        <v>2000</v>
      </c>
      <c r="AK311" s="8"/>
    </row>
    <row r="312" spans="1:37" s="11" customFormat="1" ht="28.5" customHeight="1" x14ac:dyDescent="0.2">
      <c r="A312" s="8" t="s">
        <v>2685</v>
      </c>
      <c r="B312" s="7">
        <v>311</v>
      </c>
      <c r="C312" s="8" t="s">
        <v>2686</v>
      </c>
      <c r="D312" s="8" t="s">
        <v>1447</v>
      </c>
      <c r="E312" s="8" t="s">
        <v>2687</v>
      </c>
      <c r="F312" s="8" t="s">
        <v>90</v>
      </c>
      <c r="G312" s="8" t="s">
        <v>2688</v>
      </c>
      <c r="H312" s="8" t="s">
        <v>2689</v>
      </c>
      <c r="I312" s="8" t="s">
        <v>2689</v>
      </c>
      <c r="J312" s="8" t="s">
        <v>671</v>
      </c>
      <c r="K312" s="8">
        <v>391310</v>
      </c>
      <c r="L312" s="8" t="s">
        <v>42</v>
      </c>
      <c r="M312" s="8">
        <v>8849391373</v>
      </c>
      <c r="N312" s="8">
        <v>8849391373</v>
      </c>
      <c r="O312" s="8" t="s">
        <v>2690</v>
      </c>
      <c r="P312" s="8" t="s">
        <v>2691</v>
      </c>
      <c r="Q312" s="8" t="s">
        <v>2692</v>
      </c>
      <c r="R312" s="8" t="s">
        <v>2693</v>
      </c>
      <c r="S312" s="8" t="s">
        <v>2694</v>
      </c>
      <c r="T312" s="8" t="s">
        <v>293</v>
      </c>
      <c r="U312" s="8" t="s">
        <v>46</v>
      </c>
      <c r="V312" s="8">
        <v>0</v>
      </c>
      <c r="W312" s="9" t="s">
        <v>2695</v>
      </c>
      <c r="X312" s="8">
        <v>9115</v>
      </c>
      <c r="Y312" s="8" t="s">
        <v>48</v>
      </c>
      <c r="Z312" s="8">
        <v>56411</v>
      </c>
      <c r="AA312" s="8" t="s">
        <v>1447</v>
      </c>
      <c r="AB312" s="8" t="s">
        <v>49</v>
      </c>
      <c r="AC312" s="8" t="s">
        <v>2696</v>
      </c>
      <c r="AD312" s="8" t="s">
        <v>157</v>
      </c>
      <c r="AE312" s="8" t="s">
        <v>158</v>
      </c>
      <c r="AF312" s="8"/>
      <c r="AG312" s="11" t="str">
        <f t="shared" si="12"/>
        <v>Amin Faliya, At And Post KarachiyaKarachiyaKarachiyaVADODARA</v>
      </c>
      <c r="AI312" s="11" t="str">
        <f>VLOOKUP(A312,[2]Sheet1!$D:$F,3,0)</f>
        <v>Aanjney Enterprise</v>
      </c>
      <c r="AJ312" s="8">
        <f>VLOOKUP(A312,'[3]Final summary'!$E:$AH,29,0)</f>
        <v>500</v>
      </c>
      <c r="AK312" s="8"/>
    </row>
    <row r="313" spans="1:37" s="11" customFormat="1" ht="28.5" customHeight="1" x14ac:dyDescent="0.2">
      <c r="A313" s="8" t="s">
        <v>2697</v>
      </c>
      <c r="B313" s="8">
        <v>312</v>
      </c>
      <c r="C313" s="8" t="s">
        <v>2698</v>
      </c>
      <c r="D313" s="8" t="s">
        <v>1447</v>
      </c>
      <c r="E313" s="8" t="s">
        <v>2699</v>
      </c>
      <c r="F313" s="8" t="s">
        <v>73</v>
      </c>
      <c r="G313" s="8" t="s">
        <v>2700</v>
      </c>
      <c r="H313" s="8" t="s">
        <v>2701</v>
      </c>
      <c r="I313" s="8" t="s">
        <v>2702</v>
      </c>
      <c r="J313" s="8" t="s">
        <v>2703</v>
      </c>
      <c r="K313" s="8">
        <v>382721</v>
      </c>
      <c r="L313" s="8" t="s">
        <v>42</v>
      </c>
      <c r="M313" s="8">
        <v>7573030219</v>
      </c>
      <c r="N313" s="8">
        <v>7573030214</v>
      </c>
      <c r="O313" s="8" t="s">
        <v>2704</v>
      </c>
      <c r="P313" s="8" t="s">
        <v>2705</v>
      </c>
      <c r="Q313" s="8" t="s">
        <v>2706</v>
      </c>
      <c r="R313" s="8" t="s">
        <v>2707</v>
      </c>
      <c r="S313" s="8" t="s">
        <v>2708</v>
      </c>
      <c r="T313" s="8" t="s">
        <v>2709</v>
      </c>
      <c r="U313" s="8" t="s">
        <v>78</v>
      </c>
      <c r="V313" s="8" t="s">
        <v>2710</v>
      </c>
      <c r="W313" s="9" t="s">
        <v>2711</v>
      </c>
      <c r="X313" s="8">
        <v>8995</v>
      </c>
      <c r="Y313" s="8" t="s">
        <v>48</v>
      </c>
      <c r="Z313" s="8" t="s">
        <v>95</v>
      </c>
      <c r="AA313" s="8"/>
      <c r="AB313" s="8" t="s">
        <v>49</v>
      </c>
      <c r="AC313" s="8" t="s">
        <v>328</v>
      </c>
      <c r="AD313" s="8" t="s">
        <v>2712</v>
      </c>
      <c r="AE313" s="8" t="s">
        <v>149</v>
      </c>
      <c r="AF313" s="8"/>
      <c r="AG313" s="11" t="str">
        <f t="shared" si="12"/>
        <v>835/P3 Opp. Ruby Coach Nr Premier Synthetics Rakanpur Tal : Kalol Dist GandhinagarGADHINAGAR</v>
      </c>
      <c r="AI313" s="11" t="str">
        <f>VLOOKUP(A313,[2]Sheet1!$D:$F,3,0)</f>
        <v>Euro Solar System</v>
      </c>
      <c r="AJ313" s="8">
        <f>VLOOKUP(A313,'[3]Final summary'!$E:$AH,29,0)</f>
        <v>5000</v>
      </c>
      <c r="AK313" s="8"/>
    </row>
    <row r="314" spans="1:37" s="11" customFormat="1" ht="28.5" customHeight="1" x14ac:dyDescent="0.2">
      <c r="A314" s="8" t="s">
        <v>2713</v>
      </c>
      <c r="B314" s="7">
        <v>313</v>
      </c>
      <c r="C314" s="8" t="s">
        <v>2714</v>
      </c>
      <c r="D314" s="8" t="s">
        <v>1447</v>
      </c>
      <c r="E314" s="8" t="s">
        <v>2715</v>
      </c>
      <c r="F314" s="8" t="s">
        <v>90</v>
      </c>
      <c r="G314" s="8" t="s">
        <v>2716</v>
      </c>
      <c r="H314" s="8" t="s">
        <v>2717</v>
      </c>
      <c r="I314" s="8" t="s">
        <v>2718</v>
      </c>
      <c r="J314" s="8" t="s">
        <v>2718</v>
      </c>
      <c r="K314" s="8">
        <v>364004</v>
      </c>
      <c r="L314" s="8" t="s">
        <v>42</v>
      </c>
      <c r="M314" s="8">
        <v>9723181015</v>
      </c>
      <c r="N314" s="8">
        <v>9723181015</v>
      </c>
      <c r="O314" s="8" t="s">
        <v>2719</v>
      </c>
      <c r="P314" s="8"/>
      <c r="Q314" s="8" t="s">
        <v>2720</v>
      </c>
      <c r="R314" s="8" t="s">
        <v>2721</v>
      </c>
      <c r="S314" s="8" t="s">
        <v>2722</v>
      </c>
      <c r="T314" s="8" t="s">
        <v>2723</v>
      </c>
      <c r="U314" s="8" t="s">
        <v>46</v>
      </c>
      <c r="V314" s="8">
        <v>0</v>
      </c>
      <c r="W314" s="9" t="s">
        <v>2724</v>
      </c>
      <c r="X314" s="8">
        <v>9280</v>
      </c>
      <c r="Y314" s="8" t="s">
        <v>48</v>
      </c>
      <c r="Z314" s="8">
        <v>56408</v>
      </c>
      <c r="AA314" s="8" t="s">
        <v>1447</v>
      </c>
      <c r="AB314" s="8" t="s">
        <v>49</v>
      </c>
      <c r="AC314" s="8" t="s">
        <v>50</v>
      </c>
      <c r="AD314" s="8" t="s">
        <v>1466</v>
      </c>
      <c r="AE314" s="8" t="s">
        <v>158</v>
      </c>
      <c r="AF314" s="8"/>
      <c r="AG314" s="11" t="str">
        <f t="shared" si="12"/>
        <v>B-44, Marketing YardChitraBhavnagarBhavnagar</v>
      </c>
      <c r="AI314" s="11" t="str">
        <f>VLOOKUP(A314,[2]Sheet1!$D:$F,3,0)</f>
        <v>Madhavan Automobile</v>
      </c>
      <c r="AJ314" s="8">
        <f>VLOOKUP(A314,'[3]Final summary'!$E:$AH,29,0)</f>
        <v>600</v>
      </c>
      <c r="AK314" s="8"/>
    </row>
    <row r="315" spans="1:37" s="11" customFormat="1" ht="28.5" customHeight="1" x14ac:dyDescent="0.2">
      <c r="A315" s="8" t="s">
        <v>2725</v>
      </c>
      <c r="B315" s="8">
        <v>314</v>
      </c>
      <c r="C315" s="8" t="s">
        <v>2726</v>
      </c>
      <c r="D315" s="8" t="s">
        <v>1447</v>
      </c>
      <c r="E315" s="8" t="s">
        <v>2727</v>
      </c>
      <c r="F315" s="8" t="s">
        <v>90</v>
      </c>
      <c r="G315" s="8" t="s">
        <v>2728</v>
      </c>
      <c r="H315" s="8" t="s">
        <v>2729</v>
      </c>
      <c r="I315" s="8" t="s">
        <v>2730</v>
      </c>
      <c r="J315" s="8" t="s">
        <v>671</v>
      </c>
      <c r="K315" s="8">
        <v>390010</v>
      </c>
      <c r="L315" s="8" t="s">
        <v>42</v>
      </c>
      <c r="M315" s="8" t="s">
        <v>2731</v>
      </c>
      <c r="N315" s="8" t="s">
        <v>2731</v>
      </c>
      <c r="O315" s="8" t="s">
        <v>2732</v>
      </c>
      <c r="P315" s="8"/>
      <c r="Q315" s="8" t="s">
        <v>2733</v>
      </c>
      <c r="R315" s="8" t="s">
        <v>2734</v>
      </c>
      <c r="S315" s="8" t="s">
        <v>2735</v>
      </c>
      <c r="T315" s="8" t="s">
        <v>2736</v>
      </c>
      <c r="U315" s="8" t="s">
        <v>46</v>
      </c>
      <c r="V315" s="8" t="s">
        <v>2737</v>
      </c>
      <c r="W315" s="9" t="s">
        <v>2738</v>
      </c>
      <c r="X315" s="8">
        <v>9320</v>
      </c>
      <c r="Y315" s="8" t="s">
        <v>48</v>
      </c>
      <c r="Z315" s="8" t="s">
        <v>95</v>
      </c>
      <c r="AA315" s="8"/>
      <c r="AB315" s="8" t="s">
        <v>49</v>
      </c>
      <c r="AC315" s="8" t="s">
        <v>50</v>
      </c>
      <c r="AD315" s="8" t="s">
        <v>1498</v>
      </c>
      <c r="AE315" s="8" t="s">
        <v>158</v>
      </c>
      <c r="AF315" s="8"/>
      <c r="AG315" s="11" t="str">
        <f t="shared" si="12"/>
        <v>359/B/FF-08MULTIPLAZAGIDC MAKARPURAVADODARA-390010VADODARA</v>
      </c>
      <c r="AI315" s="11" t="str">
        <f>VLOOKUP(A315,[2]Sheet1!$D:$F,3,0)</f>
        <v>Patel Enterprise</v>
      </c>
      <c r="AJ315" s="8">
        <f>VLOOKUP(A315,'[3]Final summary'!$E:$AH,29,0)</f>
        <v>500</v>
      </c>
      <c r="AK315" s="8"/>
    </row>
    <row r="316" spans="1:37" s="11" customFormat="1" ht="28.5" customHeight="1" x14ac:dyDescent="0.2">
      <c r="A316" s="8" t="s">
        <v>2739</v>
      </c>
      <c r="B316" s="7">
        <v>315</v>
      </c>
      <c r="C316" s="8" t="s">
        <v>2740</v>
      </c>
      <c r="D316" s="8" t="s">
        <v>1447</v>
      </c>
      <c r="E316" s="8" t="s">
        <v>2741</v>
      </c>
      <c r="F316" s="8" t="s">
        <v>90</v>
      </c>
      <c r="G316" s="8" t="s">
        <v>2742</v>
      </c>
      <c r="H316" s="8" t="s">
        <v>2743</v>
      </c>
      <c r="I316" s="8" t="s">
        <v>919</v>
      </c>
      <c r="J316" s="8" t="s">
        <v>742</v>
      </c>
      <c r="K316" s="8">
        <v>380061</v>
      </c>
      <c r="L316" s="8" t="s">
        <v>42</v>
      </c>
      <c r="M316" s="8">
        <v>9727474683</v>
      </c>
      <c r="N316" s="8">
        <v>9727474683</v>
      </c>
      <c r="O316" s="8" t="s">
        <v>2744</v>
      </c>
      <c r="P316" s="8"/>
      <c r="Q316" s="8" t="s">
        <v>2745</v>
      </c>
      <c r="R316" s="8" t="s">
        <v>2746</v>
      </c>
      <c r="S316" s="8" t="s">
        <v>2747</v>
      </c>
      <c r="T316" s="8" t="s">
        <v>2748</v>
      </c>
      <c r="U316" s="8" t="s">
        <v>46</v>
      </c>
      <c r="V316" s="8" t="s">
        <v>2749</v>
      </c>
      <c r="W316" s="9" t="s">
        <v>2750</v>
      </c>
      <c r="X316" s="8">
        <v>9279</v>
      </c>
      <c r="Y316" s="8" t="s">
        <v>48</v>
      </c>
      <c r="Z316" s="8" t="s">
        <v>95</v>
      </c>
      <c r="AA316" s="8"/>
      <c r="AB316" s="8" t="s">
        <v>70</v>
      </c>
      <c r="AC316" s="8">
        <v>56385</v>
      </c>
      <c r="AD316" s="8" t="s">
        <v>1447</v>
      </c>
      <c r="AE316" s="8" t="s">
        <v>158</v>
      </c>
      <c r="AF316" s="8"/>
      <c r="AG316" s="11" t="str">
        <f t="shared" si="12"/>
        <v>C/14 MRUDUL PARK SOCIETY-2 NR NILKAMAL SOCIETY SOLA ROAD AHMEDABADAhmedabad</v>
      </c>
      <c r="AI316" s="11" t="str">
        <f>VLOOKUP(A316,[2]Sheet1!$D:$F,3,0)</f>
        <v>Maruti Electricals</v>
      </c>
      <c r="AJ316" s="8">
        <f>VLOOKUP(A316,'[3]Final summary'!$E:$AH,29,0)</f>
        <v>1000</v>
      </c>
      <c r="AK316" s="8"/>
    </row>
    <row r="317" spans="1:37" s="11" customFormat="1" ht="28.5" customHeight="1" x14ac:dyDescent="0.2">
      <c r="A317" s="8" t="s">
        <v>2751</v>
      </c>
      <c r="B317" s="8">
        <v>316</v>
      </c>
      <c r="C317" s="8" t="s">
        <v>2752</v>
      </c>
      <c r="D317" s="8" t="s">
        <v>1447</v>
      </c>
      <c r="E317" s="8" t="s">
        <v>2753</v>
      </c>
      <c r="F317" s="8" t="s">
        <v>90</v>
      </c>
      <c r="G317" s="8" t="s">
        <v>2754</v>
      </c>
      <c r="H317" s="8" t="s">
        <v>2755</v>
      </c>
      <c r="I317" s="8" t="s">
        <v>2756</v>
      </c>
      <c r="J317" s="8" t="s">
        <v>614</v>
      </c>
      <c r="K317" s="8">
        <v>395002</v>
      </c>
      <c r="L317" s="8" t="s">
        <v>42</v>
      </c>
      <c r="M317" s="8">
        <v>9377625242</v>
      </c>
      <c r="N317" s="8">
        <v>9377625242</v>
      </c>
      <c r="O317" s="8" t="s">
        <v>2757</v>
      </c>
      <c r="P317" s="8" t="s">
        <v>2758</v>
      </c>
      <c r="Q317" s="8" t="s">
        <v>2759</v>
      </c>
      <c r="R317" s="8" t="s">
        <v>2760</v>
      </c>
      <c r="S317" s="8" t="s">
        <v>2761</v>
      </c>
      <c r="T317" s="8" t="s">
        <v>224</v>
      </c>
      <c r="U317" s="8" t="s">
        <v>78</v>
      </c>
      <c r="V317" s="8" t="s">
        <v>2762</v>
      </c>
      <c r="W317" s="9" t="s">
        <v>2763</v>
      </c>
      <c r="X317" s="8">
        <v>9057</v>
      </c>
      <c r="Y317" s="8" t="s">
        <v>48</v>
      </c>
      <c r="Z317" s="8" t="s">
        <v>95</v>
      </c>
      <c r="AA317" s="8"/>
      <c r="AB317" s="8" t="s">
        <v>49</v>
      </c>
      <c r="AC317" s="8" t="s">
        <v>50</v>
      </c>
      <c r="AD317" s="8" t="s">
        <v>1498</v>
      </c>
      <c r="AE317" s="8" t="s">
        <v>149</v>
      </c>
      <c r="AF317" s="8"/>
      <c r="AG317" s="11" t="str">
        <f t="shared" si="12"/>
        <v>2/849-850HIRA MODI STREETSAGARAMPURANEAR UDHNA DARWAJARING ROADSURAT-395002SURAT</v>
      </c>
      <c r="AI317" s="11" t="str">
        <f>VLOOKUP(A317,[2]Sheet1!$D:$F,3,0)</f>
        <v>Powertech Engineers</v>
      </c>
      <c r="AJ317" s="8">
        <f>VLOOKUP(A317,'[3]Final summary'!$E:$AH,29,0)</f>
        <v>1000</v>
      </c>
      <c r="AK317" s="8"/>
    </row>
    <row r="318" spans="1:37" s="11" customFormat="1" ht="28.5" customHeight="1" x14ac:dyDescent="0.2">
      <c r="A318" s="8" t="s">
        <v>2764</v>
      </c>
      <c r="B318" s="7">
        <v>317</v>
      </c>
      <c r="C318" s="8" t="s">
        <v>2765</v>
      </c>
      <c r="D318" s="8" t="s">
        <v>1447</v>
      </c>
      <c r="E318" s="8" t="s">
        <v>2766</v>
      </c>
      <c r="F318" s="8" t="s">
        <v>73</v>
      </c>
      <c r="G318" s="8" t="s">
        <v>2767</v>
      </c>
      <c r="H318" s="8" t="s">
        <v>2768</v>
      </c>
      <c r="I318" s="8" t="s">
        <v>2769</v>
      </c>
      <c r="J318" s="8" t="s">
        <v>671</v>
      </c>
      <c r="K318" s="8">
        <v>390006</v>
      </c>
      <c r="L318" s="8" t="s">
        <v>42</v>
      </c>
      <c r="M318" s="8">
        <v>7405344821</v>
      </c>
      <c r="N318" s="8">
        <v>7405344821</v>
      </c>
      <c r="O318" s="8" t="s">
        <v>2770</v>
      </c>
      <c r="P318" s="8" t="s">
        <v>2771</v>
      </c>
      <c r="Q318" s="8" t="s">
        <v>2772</v>
      </c>
      <c r="R318" s="8" t="s">
        <v>2773</v>
      </c>
      <c r="S318" s="8" t="s">
        <v>2774</v>
      </c>
      <c r="T318" s="8" t="s">
        <v>1711</v>
      </c>
      <c r="U318" s="8" t="s">
        <v>46</v>
      </c>
      <c r="V318" s="8" t="s">
        <v>2775</v>
      </c>
      <c r="W318" s="9" t="s">
        <v>2776</v>
      </c>
      <c r="X318" s="8">
        <v>9176</v>
      </c>
      <c r="Y318" s="8" t="s">
        <v>48</v>
      </c>
      <c r="Z318" s="8" t="s">
        <v>95</v>
      </c>
      <c r="AA318" s="8"/>
      <c r="AB318" s="8" t="s">
        <v>49</v>
      </c>
      <c r="AC318" s="8" t="s">
        <v>2777</v>
      </c>
      <c r="AD318" s="8" t="s">
        <v>51</v>
      </c>
      <c r="AE318" s="8" t="s">
        <v>158</v>
      </c>
      <c r="AF318" s="8"/>
      <c r="AG318" s="11" t="str">
        <f t="shared" si="12"/>
        <v>D/39, Vrundavan Township,Opp. Nageshwar mahadev TempleHarni Road,  VadodaraVADODARA</v>
      </c>
      <c r="AI318" s="11" t="str">
        <f>VLOOKUP(A318,[2]Sheet1!$D:$F,3,0)</f>
        <v>Karmaa Solar Llp</v>
      </c>
      <c r="AJ318" s="8">
        <f>VLOOKUP(A318,'[3]Final summary'!$E:$AH,29,0)</f>
        <v>700</v>
      </c>
      <c r="AK318" s="8"/>
    </row>
    <row r="319" spans="1:37" s="11" customFormat="1" ht="28.5" customHeight="1" x14ac:dyDescent="0.2">
      <c r="A319" s="8" t="s">
        <v>2778</v>
      </c>
      <c r="B319" s="8">
        <v>318</v>
      </c>
      <c r="C319" s="8" t="s">
        <v>2779</v>
      </c>
      <c r="D319" s="8" t="s">
        <v>1447</v>
      </c>
      <c r="E319" s="8" t="s">
        <v>2780</v>
      </c>
      <c r="F319" s="8" t="s">
        <v>90</v>
      </c>
      <c r="G319" s="8" t="s">
        <v>2781</v>
      </c>
      <c r="H319" s="8" t="s">
        <v>2782</v>
      </c>
      <c r="I319" s="8" t="s">
        <v>2783</v>
      </c>
      <c r="J319" s="8" t="s">
        <v>643</v>
      </c>
      <c r="K319" s="8">
        <v>382418</v>
      </c>
      <c r="L319" s="8" t="s">
        <v>42</v>
      </c>
      <c r="M319" s="8">
        <v>9725022866</v>
      </c>
      <c r="N319" s="8">
        <v>9725022866</v>
      </c>
      <c r="O319" s="8" t="s">
        <v>2784</v>
      </c>
      <c r="P319" s="8"/>
      <c r="Q319" s="8" t="s">
        <v>2785</v>
      </c>
      <c r="R319" s="8" t="s">
        <v>2786</v>
      </c>
      <c r="S319" s="8" t="s">
        <v>2787</v>
      </c>
      <c r="T319" s="8" t="s">
        <v>2788</v>
      </c>
      <c r="U319" s="8" t="s">
        <v>46</v>
      </c>
      <c r="V319" s="8" t="s">
        <v>2789</v>
      </c>
      <c r="W319" s="9" t="s">
        <v>2790</v>
      </c>
      <c r="X319" s="8">
        <v>9456</v>
      </c>
      <c r="Y319" s="8" t="s">
        <v>48</v>
      </c>
      <c r="Z319" s="8" t="s">
        <v>95</v>
      </c>
      <c r="AA319" s="8"/>
      <c r="AB319" s="8" t="s">
        <v>49</v>
      </c>
      <c r="AC319" s="8" t="s">
        <v>2355</v>
      </c>
      <c r="AD319" s="8" t="s">
        <v>118</v>
      </c>
      <c r="AE319" s="8" t="s">
        <v>158</v>
      </c>
      <c r="AF319" s="8"/>
      <c r="AG319" s="11" t="str">
        <f t="shared" si="12"/>
        <v>43 HARBHOLANATH PARK 2 MAHADEVNAGAR VASTRAL ROAD AHMEDABAD-382418AHMEDABAD</v>
      </c>
      <c r="AI319" s="11" t="str">
        <f>VLOOKUP(A319,[2]Sheet1!$D:$F,3,0)</f>
        <v>Techno Assyst Engineers</v>
      </c>
      <c r="AJ319" s="8">
        <f>VLOOKUP(A319,'[3]Final summary'!$E:$AH,29,0)</f>
        <v>1000</v>
      </c>
      <c r="AK319" s="8"/>
    </row>
    <row r="320" spans="1:37" s="11" customFormat="1" ht="28.5" customHeight="1" x14ac:dyDescent="0.2">
      <c r="A320" s="8" t="s">
        <v>2791</v>
      </c>
      <c r="B320" s="7">
        <v>319</v>
      </c>
      <c r="C320" s="8" t="s">
        <v>2792</v>
      </c>
      <c r="D320" s="8" t="s">
        <v>1447</v>
      </c>
      <c r="E320" s="8" t="s">
        <v>2793</v>
      </c>
      <c r="F320" s="8" t="s">
        <v>73</v>
      </c>
      <c r="G320" s="8" t="s">
        <v>2794</v>
      </c>
      <c r="H320" s="8" t="s">
        <v>2795</v>
      </c>
      <c r="I320" s="8" t="s">
        <v>2796</v>
      </c>
      <c r="J320" s="8" t="s">
        <v>1411</v>
      </c>
      <c r="K320" s="8">
        <v>360004</v>
      </c>
      <c r="L320" s="8" t="s">
        <v>42</v>
      </c>
      <c r="M320" s="8" t="s">
        <v>2797</v>
      </c>
      <c r="N320" s="8" t="s">
        <v>2797</v>
      </c>
      <c r="O320" s="8" t="s">
        <v>2798</v>
      </c>
      <c r="P320" s="8" t="s">
        <v>2799</v>
      </c>
      <c r="Q320" s="8" t="s">
        <v>2800</v>
      </c>
      <c r="R320" s="8" t="s">
        <v>2801</v>
      </c>
      <c r="S320" s="8" t="s">
        <v>2802</v>
      </c>
      <c r="T320" s="8" t="s">
        <v>941</v>
      </c>
      <c r="U320" s="8" t="s">
        <v>46</v>
      </c>
      <c r="V320" s="8">
        <v>0</v>
      </c>
      <c r="W320" s="9" t="s">
        <v>2803</v>
      </c>
      <c r="X320" s="8">
        <v>9175</v>
      </c>
      <c r="Y320" s="8" t="s">
        <v>48</v>
      </c>
      <c r="Z320" s="8">
        <v>56399</v>
      </c>
      <c r="AA320" s="8" t="s">
        <v>1447</v>
      </c>
      <c r="AB320" s="8" t="s">
        <v>70</v>
      </c>
      <c r="AC320" s="8">
        <v>56437</v>
      </c>
      <c r="AD320" s="8" t="s">
        <v>1447</v>
      </c>
      <c r="AE320" s="8" t="s">
        <v>158</v>
      </c>
      <c r="AF320" s="8"/>
      <c r="AG320" s="11" t="str">
        <f t="shared" si="12"/>
        <v>Block No.62Jamuna Park-4Mayani Chowk, Mavdi PlotRajkot</v>
      </c>
      <c r="AI320" s="11" t="str">
        <f>VLOOKUP(A320,[2]Sheet1!$D:$F,3,0)</f>
        <v>Sahara Corporation Co.</v>
      </c>
      <c r="AJ320" s="8">
        <f>VLOOKUP(A320,'[3]Final summary'!$E:$AH,29,0)</f>
        <v>750</v>
      </c>
      <c r="AK320" s="8"/>
    </row>
    <row r="321" spans="1:37" s="11" customFormat="1" ht="28.5" customHeight="1" x14ac:dyDescent="0.2">
      <c r="A321" s="8" t="s">
        <v>2804</v>
      </c>
      <c r="B321" s="8">
        <v>320</v>
      </c>
      <c r="C321" s="8" t="s">
        <v>2805</v>
      </c>
      <c r="D321" s="8" t="s">
        <v>1447</v>
      </c>
      <c r="E321" s="8" t="s">
        <v>2806</v>
      </c>
      <c r="F321" s="8" t="s">
        <v>73</v>
      </c>
      <c r="G321" s="8" t="s">
        <v>2807</v>
      </c>
      <c r="H321" s="8" t="s">
        <v>700</v>
      </c>
      <c r="I321" s="8" t="s">
        <v>700</v>
      </c>
      <c r="J321" s="8" t="s">
        <v>700</v>
      </c>
      <c r="K321" s="8">
        <v>390004</v>
      </c>
      <c r="L321" s="8" t="s">
        <v>42</v>
      </c>
      <c r="M321" s="8" t="s">
        <v>2808</v>
      </c>
      <c r="N321" s="8" t="s">
        <v>2808</v>
      </c>
      <c r="O321" s="8" t="s">
        <v>2809</v>
      </c>
      <c r="P321" s="8"/>
      <c r="Q321" s="8" t="s">
        <v>2810</v>
      </c>
      <c r="R321" s="8" t="s">
        <v>2811</v>
      </c>
      <c r="S321" s="8" t="s">
        <v>2812</v>
      </c>
      <c r="T321" s="8" t="s">
        <v>1717</v>
      </c>
      <c r="U321" s="8" t="s">
        <v>46</v>
      </c>
      <c r="V321" s="8">
        <v>0</v>
      </c>
      <c r="W321" s="9" t="s">
        <v>2813</v>
      </c>
      <c r="X321" s="8">
        <v>9159</v>
      </c>
      <c r="Y321" s="8" t="s">
        <v>48</v>
      </c>
      <c r="Z321" s="8">
        <v>56396</v>
      </c>
      <c r="AA321" s="8" t="s">
        <v>1447</v>
      </c>
      <c r="AB321" s="8" t="s">
        <v>49</v>
      </c>
      <c r="AC321" s="8" t="s">
        <v>60</v>
      </c>
      <c r="AD321" s="8" t="s">
        <v>1466</v>
      </c>
      <c r="AE321" s="8" t="s">
        <v>158</v>
      </c>
      <c r="AF321" s="8"/>
      <c r="AG321" s="11" t="str">
        <f t="shared" si="12"/>
        <v>B/58,Mahanagar Society,Near Yamuna Mill,Dabhoi Road,VadodaraVadodaraVadodara</v>
      </c>
      <c r="AI321" s="11" t="str">
        <f>VLOOKUP(A321,[2]Sheet1!$D:$F,3,0)</f>
        <v>Bhaskar Solar Enterprise</v>
      </c>
      <c r="AJ321" s="8">
        <f>VLOOKUP(A321,'[3]Final summary'!$E:$AH,29,0)</f>
        <v>1500</v>
      </c>
      <c r="AK321" s="8"/>
    </row>
    <row r="322" spans="1:37" s="11" customFormat="1" ht="28.5" customHeight="1" x14ac:dyDescent="0.2">
      <c r="A322" s="8" t="s">
        <v>2814</v>
      </c>
      <c r="B322" s="7">
        <v>321</v>
      </c>
      <c r="C322" s="8" t="s">
        <v>2815</v>
      </c>
      <c r="D322" s="8" t="s">
        <v>1447</v>
      </c>
      <c r="E322" s="8" t="s">
        <v>2816</v>
      </c>
      <c r="F322" s="8" t="s">
        <v>73</v>
      </c>
      <c r="G322" s="8" t="s">
        <v>2817</v>
      </c>
      <c r="H322" s="8" t="s">
        <v>2818</v>
      </c>
      <c r="I322" s="8" t="s">
        <v>2819</v>
      </c>
      <c r="J322" s="8" t="s">
        <v>671</v>
      </c>
      <c r="K322" s="8">
        <v>390007</v>
      </c>
      <c r="L322" s="8" t="s">
        <v>42</v>
      </c>
      <c r="M322" s="8" t="s">
        <v>2820</v>
      </c>
      <c r="N322" s="8" t="s">
        <v>2820</v>
      </c>
      <c r="O322" s="8" t="s">
        <v>2821</v>
      </c>
      <c r="P322" s="8" t="s">
        <v>2822</v>
      </c>
      <c r="Q322" s="8" t="s">
        <v>2823</v>
      </c>
      <c r="R322" s="8" t="s">
        <v>2824</v>
      </c>
      <c r="S322" s="8" t="s">
        <v>2825</v>
      </c>
      <c r="T322" s="8" t="s">
        <v>2826</v>
      </c>
      <c r="U322" s="8" t="s">
        <v>46</v>
      </c>
      <c r="V322" s="8" t="s">
        <v>2827</v>
      </c>
      <c r="W322" s="9" t="s">
        <v>2828</v>
      </c>
      <c r="X322" s="8">
        <v>9507</v>
      </c>
      <c r="Y322" s="8" t="s">
        <v>48</v>
      </c>
      <c r="Z322" s="8" t="s">
        <v>95</v>
      </c>
      <c r="AA322" s="8"/>
      <c r="AB322" s="8" t="s">
        <v>49</v>
      </c>
      <c r="AC322" s="8" t="s">
        <v>1322</v>
      </c>
      <c r="AD322" s="8" t="s">
        <v>1498</v>
      </c>
      <c r="AE322" s="8" t="s">
        <v>158</v>
      </c>
      <c r="AF322" s="8"/>
      <c r="AG322" s="11" t="str">
        <f t="shared" si="12"/>
        <v>19/B RAVIPARK SOCIETY NEAR KALYAN PARTY PLOT VASNA ROADVADODARA - 390007VADODARA</v>
      </c>
      <c r="AI322" s="11" t="str">
        <f>VLOOKUP(A322,[2]Sheet1!$D:$F,3,0)</f>
        <v>Aris Solar</v>
      </c>
      <c r="AJ322" s="8">
        <f>VLOOKUP(A322,'[3]Final summary'!$E:$AH,29,0)</f>
        <v>2000</v>
      </c>
      <c r="AK322" s="8"/>
    </row>
    <row r="323" spans="1:37" s="11" customFormat="1" ht="28.5" customHeight="1" x14ac:dyDescent="0.2">
      <c r="A323" s="8" t="s">
        <v>2829</v>
      </c>
      <c r="B323" s="8">
        <v>322</v>
      </c>
      <c r="C323" s="8" t="s">
        <v>2830</v>
      </c>
      <c r="D323" s="8" t="s">
        <v>1447</v>
      </c>
      <c r="E323" s="8" t="s">
        <v>2831</v>
      </c>
      <c r="F323" s="8" t="s">
        <v>90</v>
      </c>
      <c r="G323" s="8" t="s">
        <v>2832</v>
      </c>
      <c r="H323" s="8" t="s">
        <v>2833</v>
      </c>
      <c r="I323" s="8" t="s">
        <v>2834</v>
      </c>
      <c r="J323" s="8" t="s">
        <v>614</v>
      </c>
      <c r="K323" s="8">
        <v>394510</v>
      </c>
      <c r="L323" s="8" t="s">
        <v>42</v>
      </c>
      <c r="M323" s="8">
        <v>9016503671</v>
      </c>
      <c r="N323" s="8">
        <v>9016503671</v>
      </c>
      <c r="O323" s="8" t="s">
        <v>2835</v>
      </c>
      <c r="P323" s="8"/>
      <c r="Q323" s="8" t="s">
        <v>2836</v>
      </c>
      <c r="R323" s="8" t="s">
        <v>2837</v>
      </c>
      <c r="S323" s="8" t="s">
        <v>2838</v>
      </c>
      <c r="T323" s="8" t="s">
        <v>2839</v>
      </c>
      <c r="U323" s="8" t="s">
        <v>46</v>
      </c>
      <c r="V323" s="8" t="s">
        <v>2840</v>
      </c>
      <c r="W323" s="9" t="s">
        <v>2841</v>
      </c>
      <c r="X323" s="8">
        <v>9325</v>
      </c>
      <c r="Y323" s="8" t="s">
        <v>48</v>
      </c>
      <c r="Z323" s="8" t="s">
        <v>95</v>
      </c>
      <c r="AA323" s="8"/>
      <c r="AB323" s="8" t="s">
        <v>1824</v>
      </c>
      <c r="AC323" s="8" t="s">
        <v>2842</v>
      </c>
      <c r="AD323" s="8" t="s">
        <v>1447</v>
      </c>
      <c r="AE323" s="8" t="s">
        <v>158</v>
      </c>
      <c r="AF323" s="8" t="s">
        <v>2843</v>
      </c>
      <c r="AG323" s="11" t="str">
        <f t="shared" ref="AG323:AG386" si="13">G323&amp;H323&amp;I323&amp; J323</f>
        <v>408NISHAL SHOPPING CENTERGREEN CITY ROADPALSURAT-394510SURAT</v>
      </c>
      <c r="AI323" s="11" t="str">
        <f>VLOOKUP(A323,[2]Sheet1!$D:$F,3,0)</f>
        <v>Enrich Engineering Solutions</v>
      </c>
      <c r="AJ323" s="8">
        <f>VLOOKUP(A323,'[3]Final summary'!$E:$AH,29,0)</f>
        <v>1500</v>
      </c>
      <c r="AK323" s="8"/>
    </row>
    <row r="324" spans="1:37" s="11" customFormat="1" ht="28.5" customHeight="1" x14ac:dyDescent="0.2">
      <c r="A324" s="8" t="s">
        <v>2844</v>
      </c>
      <c r="B324" s="7">
        <v>323</v>
      </c>
      <c r="C324" s="8" t="s">
        <v>2845</v>
      </c>
      <c r="D324" s="8" t="s">
        <v>1447</v>
      </c>
      <c r="E324" s="8" t="s">
        <v>2846</v>
      </c>
      <c r="F324" s="8" t="s">
        <v>90</v>
      </c>
      <c r="G324" s="8" t="s">
        <v>2847</v>
      </c>
      <c r="H324" s="8" t="s">
        <v>2848</v>
      </c>
      <c r="I324" s="8" t="s">
        <v>2848</v>
      </c>
      <c r="J324" s="8" t="s">
        <v>2848</v>
      </c>
      <c r="K324" s="8">
        <v>391135</v>
      </c>
      <c r="L324" s="8" t="s">
        <v>42</v>
      </c>
      <c r="M324" s="8">
        <v>8160637794</v>
      </c>
      <c r="N324" s="8">
        <v>8160637794</v>
      </c>
      <c r="O324" s="8" t="s">
        <v>2849</v>
      </c>
      <c r="P324" s="8"/>
      <c r="Q324" s="8" t="s">
        <v>2850</v>
      </c>
      <c r="R324" s="8" t="s">
        <v>2851</v>
      </c>
      <c r="S324" s="8" t="s">
        <v>2852</v>
      </c>
      <c r="T324" s="8" t="s">
        <v>1481</v>
      </c>
      <c r="U324" s="8" t="s">
        <v>46</v>
      </c>
      <c r="V324" s="8">
        <v>0</v>
      </c>
      <c r="W324" s="9" t="s">
        <v>2853</v>
      </c>
      <c r="X324" s="8">
        <v>9451</v>
      </c>
      <c r="Y324" s="8" t="s">
        <v>48</v>
      </c>
      <c r="Z324" s="8">
        <v>56412</v>
      </c>
      <c r="AA324" s="8" t="s">
        <v>1447</v>
      </c>
      <c r="AB324" s="8" t="s">
        <v>49</v>
      </c>
      <c r="AC324" s="8" t="s">
        <v>1322</v>
      </c>
      <c r="AD324" s="8" t="s">
        <v>389</v>
      </c>
      <c r="AE324" s="8" t="s">
        <v>158</v>
      </c>
      <c r="AF324" s="8"/>
      <c r="AG324" s="11" t="str">
        <f t="shared" si="13"/>
        <v>1, Bamroli,Popadiya Road,Bodeli,Chhota UdepurChhota UdepurChhota Udepur</v>
      </c>
      <c r="AI324" s="11" t="str">
        <f>VLOOKUP(A324,[2]Sheet1!$D:$F,3,0)</f>
        <v>Shree Vallabh Industries</v>
      </c>
      <c r="AJ324" s="8">
        <f>VLOOKUP(A324,'[3]Final summary'!$E:$AH,29,0)</f>
        <v>400</v>
      </c>
      <c r="AK324" s="8"/>
    </row>
    <row r="325" spans="1:37" s="11" customFormat="1" ht="28.5" customHeight="1" x14ac:dyDescent="0.2">
      <c r="A325" s="8" t="s">
        <v>2854</v>
      </c>
      <c r="B325" s="8">
        <v>324</v>
      </c>
      <c r="C325" s="8" t="s">
        <v>2855</v>
      </c>
      <c r="D325" s="8" t="s">
        <v>1447</v>
      </c>
      <c r="E325" s="8" t="s">
        <v>2856</v>
      </c>
      <c r="F325" s="8" t="s">
        <v>90</v>
      </c>
      <c r="G325" s="8" t="s">
        <v>2857</v>
      </c>
      <c r="H325" s="8" t="s">
        <v>2858</v>
      </c>
      <c r="I325" s="8" t="s">
        <v>2859</v>
      </c>
      <c r="J325" s="8" t="s">
        <v>643</v>
      </c>
      <c r="K325" s="8">
        <v>380054</v>
      </c>
      <c r="L325" s="8" t="s">
        <v>42</v>
      </c>
      <c r="M325" s="8">
        <v>9558958958</v>
      </c>
      <c r="N325" s="8">
        <v>9737958958</v>
      </c>
      <c r="O325" s="8" t="s">
        <v>2860</v>
      </c>
      <c r="P325" s="8"/>
      <c r="Q325" s="8" t="s">
        <v>2861</v>
      </c>
      <c r="R325" s="8" t="s">
        <v>2862</v>
      </c>
      <c r="S325" s="8" t="s">
        <v>2863</v>
      </c>
      <c r="T325" s="8" t="s">
        <v>1592</v>
      </c>
      <c r="U325" s="8" t="s">
        <v>46</v>
      </c>
      <c r="V325" s="8" t="s">
        <v>2864</v>
      </c>
      <c r="W325" s="9" t="s">
        <v>2865</v>
      </c>
      <c r="X325" s="8">
        <v>9410</v>
      </c>
      <c r="Y325" s="8" t="s">
        <v>48</v>
      </c>
      <c r="Z325" s="8" t="s">
        <v>95</v>
      </c>
      <c r="AA325" s="8"/>
      <c r="AB325" s="8" t="s">
        <v>49</v>
      </c>
      <c r="AC325" s="8" t="s">
        <v>2866</v>
      </c>
      <c r="AD325" s="8" t="s">
        <v>1974</v>
      </c>
      <c r="AE325" s="8" t="s">
        <v>158</v>
      </c>
      <c r="AF325" s="8"/>
      <c r="AG325" s="11" t="str">
        <f t="shared" si="13"/>
        <v>B/402Saubhagya ApartmentNr.sola over-bridgeSarkhej-Gandhinagar RoadThaltejAhmedabad-380054AHMEDABAD</v>
      </c>
      <c r="AI325" s="11" t="str">
        <f>VLOOKUP(A325,[2]Sheet1!$D:$F,3,0)</f>
        <v>Soham Techno Solutions</v>
      </c>
      <c r="AJ325" s="8">
        <f>VLOOKUP(A325,'[3]Final summary'!$E:$AH,29,0)</f>
        <v>500</v>
      </c>
      <c r="AK325" s="8"/>
    </row>
    <row r="326" spans="1:37" s="11" customFormat="1" ht="28.5" customHeight="1" x14ac:dyDescent="0.2">
      <c r="A326" s="8" t="s">
        <v>2867</v>
      </c>
      <c r="B326" s="7">
        <v>325</v>
      </c>
      <c r="C326" s="8" t="s">
        <v>2868</v>
      </c>
      <c r="D326" s="8" t="s">
        <v>1447</v>
      </c>
      <c r="E326" s="8" t="s">
        <v>2869</v>
      </c>
      <c r="F326" s="8" t="s">
        <v>64</v>
      </c>
      <c r="G326" s="8" t="s">
        <v>2870</v>
      </c>
      <c r="H326" s="8" t="s">
        <v>2871</v>
      </c>
      <c r="I326" s="8" t="s">
        <v>2872</v>
      </c>
      <c r="J326" s="8" t="s">
        <v>643</v>
      </c>
      <c r="K326" s="8">
        <v>380018</v>
      </c>
      <c r="L326" s="8" t="s">
        <v>42</v>
      </c>
      <c r="M326" s="8" t="s">
        <v>2873</v>
      </c>
      <c r="N326" s="8" t="s">
        <v>2873</v>
      </c>
      <c r="O326" s="8" t="s">
        <v>2874</v>
      </c>
      <c r="P326" s="8" t="s">
        <v>2875</v>
      </c>
      <c r="Q326" s="8" t="s">
        <v>2876</v>
      </c>
      <c r="R326" s="8" t="s">
        <v>2877</v>
      </c>
      <c r="S326" s="8" t="s">
        <v>2878</v>
      </c>
      <c r="T326" s="8" t="s">
        <v>2879</v>
      </c>
      <c r="U326" s="8" t="s">
        <v>78</v>
      </c>
      <c r="V326" s="8" t="s">
        <v>2880</v>
      </c>
      <c r="W326" s="9" t="s">
        <v>2881</v>
      </c>
      <c r="X326" s="8">
        <v>9054</v>
      </c>
      <c r="Y326" s="8" t="s">
        <v>48</v>
      </c>
      <c r="Z326" s="8" t="s">
        <v>95</v>
      </c>
      <c r="AA326" s="8"/>
      <c r="AB326" s="8" t="s">
        <v>49</v>
      </c>
      <c r="AC326" s="8" t="s">
        <v>50</v>
      </c>
      <c r="AD326" s="8" t="s">
        <v>1447</v>
      </c>
      <c r="AE326" s="8" t="s">
        <v>149</v>
      </c>
      <c r="AF326" s="8"/>
      <c r="AG326" s="11" t="str">
        <f t="shared" si="13"/>
        <v>JAYBHARAT RANGSHALA COMPOUND NR. TIRUPATI ESTATE SARASPURAHMEDABAD - 380024AHMEDABAD</v>
      </c>
      <c r="AI326" s="11" t="str">
        <f>VLOOKUP(A326,[2]Sheet1!$D:$F,3,0)</f>
        <v>Pdf Engineers Private Limited</v>
      </c>
      <c r="AJ326" s="8">
        <f>VLOOKUP(A326,'[3]Final summary'!$E:$AH,29,0)</f>
        <v>7500</v>
      </c>
      <c r="AK326" s="8"/>
    </row>
    <row r="327" spans="1:37" s="11" customFormat="1" ht="28.5" customHeight="1" x14ac:dyDescent="0.2">
      <c r="A327" s="8" t="s">
        <v>2882</v>
      </c>
      <c r="B327" s="8">
        <v>326</v>
      </c>
      <c r="C327" s="8" t="s">
        <v>2883</v>
      </c>
      <c r="D327" s="8" t="s">
        <v>1447</v>
      </c>
      <c r="E327" s="8" t="s">
        <v>2884</v>
      </c>
      <c r="F327" s="8" t="s">
        <v>90</v>
      </c>
      <c r="G327" s="8" t="s">
        <v>2885</v>
      </c>
      <c r="H327" s="8" t="s">
        <v>2886</v>
      </c>
      <c r="I327" s="8" t="s">
        <v>812</v>
      </c>
      <c r="J327" s="8" t="s">
        <v>614</v>
      </c>
      <c r="K327" s="8">
        <v>395006</v>
      </c>
      <c r="L327" s="8" t="s">
        <v>42</v>
      </c>
      <c r="M327" s="8" t="s">
        <v>2887</v>
      </c>
      <c r="N327" s="8" t="s">
        <v>2887</v>
      </c>
      <c r="O327" s="8" t="s">
        <v>2888</v>
      </c>
      <c r="P327" s="8"/>
      <c r="Q327" s="8" t="s">
        <v>2889</v>
      </c>
      <c r="R327" s="8" t="s">
        <v>2890</v>
      </c>
      <c r="S327" s="8" t="s">
        <v>2891</v>
      </c>
      <c r="T327" s="8" t="s">
        <v>2291</v>
      </c>
      <c r="U327" s="8" t="s">
        <v>46</v>
      </c>
      <c r="V327" s="8">
        <v>0</v>
      </c>
      <c r="W327" s="9" t="s">
        <v>2892</v>
      </c>
      <c r="X327" s="8">
        <v>9112</v>
      </c>
      <c r="Y327" s="8" t="s">
        <v>48</v>
      </c>
      <c r="Z327" s="8">
        <v>56414</v>
      </c>
      <c r="AA327" s="8" t="s">
        <v>1447</v>
      </c>
      <c r="AB327" s="8" t="s">
        <v>49</v>
      </c>
      <c r="AC327" s="8" t="s">
        <v>50</v>
      </c>
      <c r="AD327" s="8" t="s">
        <v>1615</v>
      </c>
      <c r="AE327" s="8" t="s">
        <v>158</v>
      </c>
      <c r="AF327" s="8"/>
      <c r="AG327" s="11" t="str">
        <f t="shared" si="13"/>
        <v>111, Shantivan Society-2, BH Vanjivan ResturantSarthana JakatNakaSuratSURAT</v>
      </c>
      <c r="AI327" s="11" t="str">
        <f>VLOOKUP(A327,[2]Sheet1!$D:$F,3,0)</f>
        <v>5 Rays Energy</v>
      </c>
      <c r="AJ327" s="8">
        <f>VLOOKUP(A327,'[3]Final summary'!$E:$AH,29,0)</f>
        <v>500</v>
      </c>
      <c r="AK327" s="8"/>
    </row>
    <row r="328" spans="1:37" s="11" customFormat="1" ht="28.5" customHeight="1" x14ac:dyDescent="0.2">
      <c r="A328" s="8" t="s">
        <v>2893</v>
      </c>
      <c r="B328" s="7">
        <v>327</v>
      </c>
      <c r="C328" s="8" t="s">
        <v>2894</v>
      </c>
      <c r="D328" s="8" t="s">
        <v>1447</v>
      </c>
      <c r="E328" s="8" t="s">
        <v>2895</v>
      </c>
      <c r="F328" s="8" t="s">
        <v>73</v>
      </c>
      <c r="G328" s="8" t="s">
        <v>2896</v>
      </c>
      <c r="H328" s="8" t="s">
        <v>2897</v>
      </c>
      <c r="I328" s="8" t="s">
        <v>2898</v>
      </c>
      <c r="J328" s="8" t="s">
        <v>684</v>
      </c>
      <c r="K328" s="8">
        <v>388325</v>
      </c>
      <c r="L328" s="8" t="s">
        <v>42</v>
      </c>
      <c r="M328" s="8" t="s">
        <v>2899</v>
      </c>
      <c r="N328" s="8" t="s">
        <v>2899</v>
      </c>
      <c r="O328" s="8" t="s">
        <v>2900</v>
      </c>
      <c r="P328" s="8"/>
      <c r="Q328" s="8" t="s">
        <v>2901</v>
      </c>
      <c r="R328" s="8" t="s">
        <v>2902</v>
      </c>
      <c r="S328" s="8" t="s">
        <v>2903</v>
      </c>
      <c r="T328" s="8" t="s">
        <v>2904</v>
      </c>
      <c r="U328" s="8" t="s">
        <v>78</v>
      </c>
      <c r="V328" s="8" t="s">
        <v>2905</v>
      </c>
      <c r="W328" s="9" t="s">
        <v>2906</v>
      </c>
      <c r="X328" s="8">
        <v>9085</v>
      </c>
      <c r="Y328" s="8" t="s">
        <v>48</v>
      </c>
      <c r="Z328" s="8" t="s">
        <v>95</v>
      </c>
      <c r="AA328" s="8"/>
      <c r="AB328" s="8" t="s">
        <v>70</v>
      </c>
      <c r="AC328" s="8">
        <v>56426</v>
      </c>
      <c r="AD328" s="8" t="s">
        <v>1447</v>
      </c>
      <c r="AE328" s="8" t="s">
        <v>149</v>
      </c>
      <c r="AF328" s="8"/>
      <c r="AG328" s="11" t="str">
        <f t="shared" si="13"/>
        <v>OPPOSITE GOVERNMENT HOSPITAL STATION ROAD KARAMSADANAND-388325ANAND</v>
      </c>
      <c r="AI328" s="11" t="str">
        <f>VLOOKUP(A328,[2]Sheet1!$D:$F,3,0)</f>
        <v>Sunfree Energy</v>
      </c>
      <c r="AJ328" s="8">
        <f>VLOOKUP(A328,'[3]Final summary'!$E:$AH,29,0)</f>
        <v>8000</v>
      </c>
      <c r="AK328" s="8"/>
    </row>
    <row r="329" spans="1:37" s="11" customFormat="1" ht="28.5" customHeight="1" x14ac:dyDescent="0.2">
      <c r="A329" s="8" t="s">
        <v>2907</v>
      </c>
      <c r="B329" s="8">
        <v>328</v>
      </c>
      <c r="C329" s="11" t="s">
        <v>2908</v>
      </c>
      <c r="D329" s="8" t="s">
        <v>1447</v>
      </c>
      <c r="E329" s="8" t="s">
        <v>2909</v>
      </c>
      <c r="F329" s="8" t="s">
        <v>90</v>
      </c>
      <c r="G329" s="8" t="s">
        <v>2910</v>
      </c>
      <c r="H329" s="8" t="s">
        <v>2911</v>
      </c>
      <c r="I329" s="8" t="s">
        <v>2912</v>
      </c>
      <c r="J329" s="8" t="s">
        <v>700</v>
      </c>
      <c r="K329" s="8">
        <v>390004</v>
      </c>
      <c r="L329" s="8" t="s">
        <v>42</v>
      </c>
      <c r="M329" s="8">
        <v>8160206363</v>
      </c>
      <c r="N329" s="8">
        <v>8160206363</v>
      </c>
      <c r="O329" s="8" t="s">
        <v>2913</v>
      </c>
      <c r="P329" s="8"/>
      <c r="Q329" s="8" t="s">
        <v>2914</v>
      </c>
      <c r="R329" s="8" t="s">
        <v>2915</v>
      </c>
      <c r="S329" s="8" t="s">
        <v>2916</v>
      </c>
      <c r="T329" s="8" t="s">
        <v>2917</v>
      </c>
      <c r="U329" s="8" t="s">
        <v>46</v>
      </c>
      <c r="V329" s="8">
        <v>0</v>
      </c>
      <c r="W329" s="9" t="s">
        <v>2918</v>
      </c>
      <c r="X329" s="8">
        <v>9351</v>
      </c>
      <c r="Y329" s="8" t="s">
        <v>48</v>
      </c>
      <c r="Z329" s="8">
        <v>56424</v>
      </c>
      <c r="AA329" s="8" t="s">
        <v>1447</v>
      </c>
      <c r="AB329" s="8" t="s">
        <v>49</v>
      </c>
      <c r="AC329" s="8" t="s">
        <v>805</v>
      </c>
      <c r="AD329" s="8" t="s">
        <v>574</v>
      </c>
      <c r="AE329" s="8" t="s">
        <v>158</v>
      </c>
      <c r="AF329" s="8" t="s">
        <v>2919</v>
      </c>
      <c r="AG329" s="11" t="str">
        <f t="shared" si="13"/>
        <v>4-A Atmavallabh shopping centreR.V Desai roadPratapnagarVadodara</v>
      </c>
      <c r="AH329" s="11" t="s">
        <v>2908</v>
      </c>
      <c r="AI329" s="11" t="str">
        <f>VLOOKUP(A329,[2]Sheet1!$D:$F,3,0)</f>
        <v>Rao Construction</v>
      </c>
      <c r="AJ329" s="8">
        <f>VLOOKUP(A329,'[3]Final summary'!$E:$AH,29,0)</f>
        <v>1500</v>
      </c>
      <c r="AK329" s="8"/>
    </row>
    <row r="330" spans="1:37" s="11" customFormat="1" ht="28.5" customHeight="1" x14ac:dyDescent="0.2">
      <c r="A330" s="8" t="s">
        <v>2920</v>
      </c>
      <c r="B330" s="7">
        <v>329</v>
      </c>
      <c r="C330" s="8" t="s">
        <v>2921</v>
      </c>
      <c r="D330" s="8" t="s">
        <v>1447</v>
      </c>
      <c r="E330" s="8" t="s">
        <v>2922</v>
      </c>
      <c r="F330" s="8" t="s">
        <v>64</v>
      </c>
      <c r="G330" s="8" t="s">
        <v>2923</v>
      </c>
      <c r="H330" s="8" t="s">
        <v>2924</v>
      </c>
      <c r="I330" s="8" t="s">
        <v>2924</v>
      </c>
      <c r="J330" s="8" t="s">
        <v>2924</v>
      </c>
      <c r="K330" s="8">
        <v>389350</v>
      </c>
      <c r="L330" s="8" t="s">
        <v>42</v>
      </c>
      <c r="M330" s="8">
        <v>9638888049</v>
      </c>
      <c r="N330" s="8">
        <v>9638888049</v>
      </c>
      <c r="O330" s="8" t="s">
        <v>2925</v>
      </c>
      <c r="P330" s="8" t="s">
        <v>2926</v>
      </c>
      <c r="Q330" s="8" t="s">
        <v>2927</v>
      </c>
      <c r="R330" s="8" t="s">
        <v>2928</v>
      </c>
      <c r="S330" s="8" t="s">
        <v>2929</v>
      </c>
      <c r="T330" s="8" t="s">
        <v>145</v>
      </c>
      <c r="U330" s="8" t="s">
        <v>46</v>
      </c>
      <c r="V330" s="8" t="s">
        <v>2930</v>
      </c>
      <c r="W330" s="9" t="s">
        <v>2931</v>
      </c>
      <c r="X330" s="8">
        <v>9305</v>
      </c>
      <c r="Y330" s="8" t="s">
        <v>48</v>
      </c>
      <c r="Z330" s="8" t="s">
        <v>95</v>
      </c>
      <c r="AA330" s="8"/>
      <c r="AB330" s="8" t="s">
        <v>49</v>
      </c>
      <c r="AC330" s="8" t="s">
        <v>778</v>
      </c>
      <c r="AD330" s="8" t="s">
        <v>1498</v>
      </c>
      <c r="AE330" s="8" t="s">
        <v>158</v>
      </c>
      <c r="AF330" s="8"/>
      <c r="AG330" s="11" t="str">
        <f t="shared" si="13"/>
        <v>623GIDC HALOLHALOLHALOLHALOL</v>
      </c>
      <c r="AI330" s="11" t="str">
        <f>VLOOKUP(A330,[2]Sheet1!$D:$F,3,0)</f>
        <v>Integrity Design Engineering</v>
      </c>
      <c r="AJ330" s="8">
        <f>VLOOKUP(A330,'[3]Final summary'!$E:$AH,29,0)</f>
        <v>300</v>
      </c>
      <c r="AK330" s="8"/>
    </row>
    <row r="331" spans="1:37" s="11" customFormat="1" ht="28.5" customHeight="1" x14ac:dyDescent="0.2">
      <c r="A331" s="8" t="s">
        <v>2932</v>
      </c>
      <c r="B331" s="8">
        <v>330</v>
      </c>
      <c r="C331" s="8" t="s">
        <v>2933</v>
      </c>
      <c r="D331" s="8" t="s">
        <v>1447</v>
      </c>
      <c r="E331" s="8" t="s">
        <v>2934</v>
      </c>
      <c r="F331" s="8" t="s">
        <v>90</v>
      </c>
      <c r="G331" s="8" t="s">
        <v>2935</v>
      </c>
      <c r="H331" s="8" t="s">
        <v>2936</v>
      </c>
      <c r="I331" s="8" t="s">
        <v>2937</v>
      </c>
      <c r="J331" s="8" t="s">
        <v>643</v>
      </c>
      <c r="K331" s="8">
        <v>380002</v>
      </c>
      <c r="L331" s="8" t="s">
        <v>42</v>
      </c>
      <c r="M331" s="8">
        <v>9624259500</v>
      </c>
      <c r="N331" s="8">
        <v>9624259500</v>
      </c>
      <c r="O331" s="8" t="s">
        <v>2938</v>
      </c>
      <c r="P331" s="8"/>
      <c r="Q331" s="8" t="s">
        <v>2939</v>
      </c>
      <c r="R331" s="8" t="s">
        <v>2940</v>
      </c>
      <c r="S331" s="8" t="s">
        <v>2941</v>
      </c>
      <c r="T331" s="8" t="s">
        <v>231</v>
      </c>
      <c r="U331" s="8" t="s">
        <v>46</v>
      </c>
      <c r="V331" s="8" t="s">
        <v>2942</v>
      </c>
      <c r="W331" s="9" t="s">
        <v>2943</v>
      </c>
      <c r="X331" s="8">
        <v>9518</v>
      </c>
      <c r="Y331" s="8" t="s">
        <v>48</v>
      </c>
      <c r="Z331" s="8" t="s">
        <v>95</v>
      </c>
      <c r="AA331" s="8"/>
      <c r="AB331" s="8" t="s">
        <v>49</v>
      </c>
      <c r="AC331" s="8" t="s">
        <v>861</v>
      </c>
      <c r="AD331" s="8" t="s">
        <v>2944</v>
      </c>
      <c r="AE331" s="8" t="s">
        <v>158</v>
      </c>
      <c r="AF331" s="8"/>
      <c r="AG331" s="11" t="str">
        <f t="shared" si="13"/>
        <v>168 New Cloth Market Opp. Sarangpur Gate Kalupur Ahmedabad - 380002AHMEDABAD</v>
      </c>
      <c r="AI331" s="11" t="str">
        <f>VLOOKUP(A331,[2]Sheet1!$D:$F,3,0)</f>
        <v>On Solar Energy</v>
      </c>
      <c r="AJ331" s="8">
        <f>VLOOKUP(A331,'[3]Final summary'!$E:$AH,29,0)</f>
        <v>3000</v>
      </c>
      <c r="AK331" s="8"/>
    </row>
    <row r="332" spans="1:37" s="11" customFormat="1" ht="28.5" customHeight="1" x14ac:dyDescent="0.2">
      <c r="A332" s="8" t="s">
        <v>2945</v>
      </c>
      <c r="B332" s="7">
        <v>331</v>
      </c>
      <c r="C332" s="8" t="s">
        <v>2946</v>
      </c>
      <c r="D332" s="8" t="s">
        <v>1447</v>
      </c>
      <c r="E332" s="8" t="s">
        <v>2947</v>
      </c>
      <c r="F332" s="8" t="s">
        <v>2948</v>
      </c>
      <c r="G332" s="8" t="s">
        <v>2949</v>
      </c>
      <c r="H332" s="8" t="s">
        <v>2950</v>
      </c>
      <c r="I332" s="8" t="s">
        <v>2951</v>
      </c>
      <c r="J332" s="8" t="s">
        <v>614</v>
      </c>
      <c r="K332" s="8">
        <v>394210</v>
      </c>
      <c r="L332" s="8" t="s">
        <v>42</v>
      </c>
      <c r="M332" s="8" t="s">
        <v>2952</v>
      </c>
      <c r="N332" s="8" t="s">
        <v>2952</v>
      </c>
      <c r="O332" s="8" t="s">
        <v>2953</v>
      </c>
      <c r="P332" s="8" t="s">
        <v>2954</v>
      </c>
      <c r="Q332" s="8" t="s">
        <v>2955</v>
      </c>
      <c r="R332" s="8" t="s">
        <v>2956</v>
      </c>
      <c r="S332" s="8" t="s">
        <v>2957</v>
      </c>
      <c r="T332" s="8" t="s">
        <v>2958</v>
      </c>
      <c r="U332" s="8" t="s">
        <v>46</v>
      </c>
      <c r="V332" s="8" t="s">
        <v>2959</v>
      </c>
      <c r="W332" s="9" t="s">
        <v>2960</v>
      </c>
      <c r="X332" s="8">
        <v>9389</v>
      </c>
      <c r="Y332" s="8" t="s">
        <v>48</v>
      </c>
      <c r="Z332" s="8" t="s">
        <v>95</v>
      </c>
      <c r="AA332" s="8"/>
      <c r="AB332" s="8" t="s">
        <v>49</v>
      </c>
      <c r="AC332" s="8" t="s">
        <v>50</v>
      </c>
      <c r="AD332" s="8" t="s">
        <v>118</v>
      </c>
      <c r="AE332" s="8" t="s">
        <v>158</v>
      </c>
      <c r="AF332" s="8"/>
      <c r="AG332" s="11" t="str">
        <f t="shared" si="13"/>
        <v>PLOT NO-55 GR FLOOR VINAYNAGAR OPP. GURUDWARA MADHI NI KHAMNI ROAD UDHNA SURAT  GUJARAT-394210SURAT</v>
      </c>
      <c r="AI332" s="11" t="str">
        <f>VLOOKUP(A332,[2]Sheet1!$D:$F,3,0)</f>
        <v>Shreeji Energy Solution</v>
      </c>
      <c r="AJ332" s="8">
        <f>VLOOKUP(A332,'[3]Final summary'!$E:$AH,29,0)</f>
        <v>300</v>
      </c>
      <c r="AK332" s="8"/>
    </row>
    <row r="333" spans="1:37" s="11" customFormat="1" ht="28.5" customHeight="1" x14ac:dyDescent="0.2">
      <c r="A333" s="8" t="s">
        <v>2961</v>
      </c>
      <c r="B333" s="8">
        <v>332</v>
      </c>
      <c r="C333" s="8" t="s">
        <v>2962</v>
      </c>
      <c r="D333" s="8" t="s">
        <v>1447</v>
      </c>
      <c r="E333" s="8" t="s">
        <v>2963</v>
      </c>
      <c r="F333" s="8" t="s">
        <v>90</v>
      </c>
      <c r="G333" s="8" t="s">
        <v>2964</v>
      </c>
      <c r="H333" s="8" t="s">
        <v>2965</v>
      </c>
      <c r="I333" s="8" t="s">
        <v>1411</v>
      </c>
      <c r="J333" s="8" t="s">
        <v>882</v>
      </c>
      <c r="K333" s="8">
        <v>360003</v>
      </c>
      <c r="L333" s="8" t="s">
        <v>42</v>
      </c>
      <c r="M333" s="8">
        <v>9664504655</v>
      </c>
      <c r="N333" s="8">
        <v>9664504655</v>
      </c>
      <c r="O333" s="8" t="s">
        <v>2966</v>
      </c>
      <c r="P333" s="8" t="s">
        <v>2967</v>
      </c>
      <c r="Q333" s="8" t="s">
        <v>2968</v>
      </c>
      <c r="R333" s="8" t="s">
        <v>2969</v>
      </c>
      <c r="S333" s="8" t="s">
        <v>2970</v>
      </c>
      <c r="T333" s="8" t="s">
        <v>2971</v>
      </c>
      <c r="U333" s="8" t="s">
        <v>46</v>
      </c>
      <c r="V333" s="8">
        <v>0</v>
      </c>
      <c r="W333" s="9" t="s">
        <v>2972</v>
      </c>
      <c r="X333" s="8">
        <v>9109</v>
      </c>
      <c r="Y333" s="8" t="s">
        <v>48</v>
      </c>
      <c r="Z333" s="8">
        <v>56126</v>
      </c>
      <c r="AA333" s="8" t="s">
        <v>62</v>
      </c>
      <c r="AB333" s="8" t="s">
        <v>70</v>
      </c>
      <c r="AC333" s="8">
        <v>56417</v>
      </c>
      <c r="AD333" s="8" t="s">
        <v>1447</v>
      </c>
      <c r="AE333" s="8" t="s">
        <v>158</v>
      </c>
      <c r="AF333" s="8"/>
      <c r="AG333" s="11" t="str">
        <f t="shared" si="13"/>
        <v>Street no 8, Suraj, Shri Ranchhodnagar SocietyPedak RoadRajkotRAJKOT</v>
      </c>
      <c r="AI333" s="11" t="str">
        <f>VLOOKUP(A333,[2]Sheet1!$D:$F,3,0)</f>
        <v>Suryance Solar</v>
      </c>
      <c r="AJ333" s="8">
        <f>VLOOKUP(A333,'[3]Final summary'!$E:$AH,29,0)</f>
        <v>350</v>
      </c>
      <c r="AK333" s="8"/>
    </row>
    <row r="334" spans="1:37" s="11" customFormat="1" ht="28.5" customHeight="1" x14ac:dyDescent="0.2">
      <c r="A334" s="8" t="s">
        <v>2973</v>
      </c>
      <c r="B334" s="7">
        <v>333</v>
      </c>
      <c r="C334" s="8" t="s">
        <v>2974</v>
      </c>
      <c r="D334" s="8" t="s">
        <v>1447</v>
      </c>
      <c r="E334" s="8" t="s">
        <v>2975</v>
      </c>
      <c r="F334" s="8" t="s">
        <v>64</v>
      </c>
      <c r="G334" s="8" t="s">
        <v>2976</v>
      </c>
      <c r="H334" s="8" t="s">
        <v>2977</v>
      </c>
      <c r="I334" s="8" t="s">
        <v>2978</v>
      </c>
      <c r="J334" s="8" t="s">
        <v>2979</v>
      </c>
      <c r="K334" s="8">
        <v>382715</v>
      </c>
      <c r="L334" s="8" t="s">
        <v>42</v>
      </c>
      <c r="M334" s="8">
        <v>9979874161</v>
      </c>
      <c r="N334" s="8">
        <v>9979874161</v>
      </c>
      <c r="O334" s="8" t="s">
        <v>2980</v>
      </c>
      <c r="P334" s="8" t="s">
        <v>2981</v>
      </c>
      <c r="Q334" s="8" t="s">
        <v>2982</v>
      </c>
      <c r="R334" s="8" t="s">
        <v>2983</v>
      </c>
      <c r="S334" s="8" t="s">
        <v>2984</v>
      </c>
      <c r="T334" s="8" t="s">
        <v>1496</v>
      </c>
      <c r="U334" s="8" t="s">
        <v>46</v>
      </c>
      <c r="V334" s="8" t="s">
        <v>2985</v>
      </c>
      <c r="W334" s="9" t="s">
        <v>2986</v>
      </c>
      <c r="X334" s="8">
        <v>9307</v>
      </c>
      <c r="Y334" s="8" t="s">
        <v>48</v>
      </c>
      <c r="Z334" s="8" t="s">
        <v>95</v>
      </c>
      <c r="AA334" s="8"/>
      <c r="AB334" s="8" t="s">
        <v>70</v>
      </c>
      <c r="AC334" s="8">
        <v>56439</v>
      </c>
      <c r="AD334" s="8" t="s">
        <v>1447</v>
      </c>
      <c r="AE334" s="8" t="s">
        <v>158</v>
      </c>
      <c r="AF334" s="8"/>
      <c r="AG334" s="11" t="str">
        <f t="shared" si="13"/>
        <v>301 SANTRAM MALL SANTRAM CITY KADI DISTMEHSANA 382715KADI</v>
      </c>
      <c r="AI334" s="11" t="str">
        <f>VLOOKUP(A334,[2]Sheet1!$D:$F,3,0)</f>
        <v>Hemali Electricals</v>
      </c>
      <c r="AJ334" s="8">
        <f>VLOOKUP(A334,'[3]Final summary'!$E:$AH,29,0)</f>
        <v>500</v>
      </c>
      <c r="AK334" s="8"/>
    </row>
    <row r="335" spans="1:37" s="11" customFormat="1" ht="28.5" customHeight="1" x14ac:dyDescent="0.2">
      <c r="A335" s="8" t="s">
        <v>2987</v>
      </c>
      <c r="B335" s="8">
        <v>334</v>
      </c>
      <c r="C335" s="8" t="s">
        <v>2988</v>
      </c>
      <c r="D335" s="15" t="s">
        <v>1447</v>
      </c>
      <c r="E335" s="8" t="s">
        <v>2989</v>
      </c>
      <c r="F335" s="8" t="s">
        <v>64</v>
      </c>
      <c r="G335" s="8" t="s">
        <v>2990</v>
      </c>
      <c r="H335" s="8" t="s">
        <v>2991</v>
      </c>
      <c r="I335" s="8" t="s">
        <v>920</v>
      </c>
      <c r="J335" s="8" t="s">
        <v>643</v>
      </c>
      <c r="K335" s="8">
        <v>380015</v>
      </c>
      <c r="L335" s="8" t="s">
        <v>42</v>
      </c>
      <c r="M335" s="19" t="s">
        <v>2992</v>
      </c>
      <c r="N335" s="19" t="s">
        <v>2992</v>
      </c>
      <c r="O335" s="8" t="s">
        <v>2993</v>
      </c>
      <c r="P335" s="8" t="s">
        <v>2994</v>
      </c>
      <c r="Q335" s="8" t="s">
        <v>2995</v>
      </c>
      <c r="R335" s="8" t="s">
        <v>2996</v>
      </c>
      <c r="S335" s="8" t="s">
        <v>2997</v>
      </c>
      <c r="T335" s="16" t="s">
        <v>1918</v>
      </c>
      <c r="U335" s="8" t="s">
        <v>78</v>
      </c>
      <c r="V335" s="8" t="s">
        <v>2998</v>
      </c>
      <c r="W335" s="9" t="s">
        <v>2999</v>
      </c>
      <c r="X335" s="15">
        <v>9497</v>
      </c>
      <c r="Y335" s="8" t="s">
        <v>48</v>
      </c>
      <c r="Z335" s="8" t="s">
        <v>95</v>
      </c>
      <c r="AA335" s="8"/>
      <c r="AB335" s="8" t="s">
        <v>49</v>
      </c>
      <c r="AC335" s="8" t="s">
        <v>778</v>
      </c>
      <c r="AD335" s="8" t="s">
        <v>118</v>
      </c>
      <c r="AE335" s="8" t="s">
        <v>149</v>
      </c>
      <c r="AF335" s="8" t="s">
        <v>3000</v>
      </c>
      <c r="AG335" s="11" t="str">
        <f t="shared" si="13"/>
        <v>193 ‘Kalthia House’ Satyagrah Chhavni S.G. Highway Opp. Iscon Mall Ahmedabad AhmedabadAHMEDABAD</v>
      </c>
      <c r="AI335" s="11" t="str">
        <f>VLOOKUP(A335,[2]Sheet1!$D:$F,3,0)</f>
        <v>Kosol Energie Pvt. Ltd.</v>
      </c>
      <c r="AJ335" s="8">
        <f>VLOOKUP(A335,'[3]Final summary'!$E:$AH,29,0)</f>
        <v>10000</v>
      </c>
      <c r="AK335" s="8" t="s">
        <v>3001</v>
      </c>
    </row>
    <row r="336" spans="1:37" s="11" customFormat="1" ht="28.5" customHeight="1" x14ac:dyDescent="0.2">
      <c r="A336" s="7" t="s">
        <v>3002</v>
      </c>
      <c r="B336" s="7">
        <v>335</v>
      </c>
      <c r="C336" s="7" t="s">
        <v>3003</v>
      </c>
      <c r="D336" s="8" t="s">
        <v>1447</v>
      </c>
      <c r="E336" s="8" t="s">
        <v>3004</v>
      </c>
      <c r="F336" s="8" t="s">
        <v>64</v>
      </c>
      <c r="G336" s="8" t="s">
        <v>3005</v>
      </c>
      <c r="H336" s="8" t="s">
        <v>3006</v>
      </c>
      <c r="I336" s="8" t="s">
        <v>671</v>
      </c>
      <c r="J336" s="8" t="s">
        <v>700</v>
      </c>
      <c r="K336" s="8">
        <v>390023</v>
      </c>
      <c r="L336" s="8" t="s">
        <v>42</v>
      </c>
      <c r="M336" s="8" t="s">
        <v>3007</v>
      </c>
      <c r="N336" s="8" t="s">
        <v>3007</v>
      </c>
      <c r="O336" s="8" t="s">
        <v>3008</v>
      </c>
      <c r="P336" s="8" t="s">
        <v>3009</v>
      </c>
      <c r="Q336" s="8" t="s">
        <v>3010</v>
      </c>
      <c r="R336" s="8" t="s">
        <v>3011</v>
      </c>
      <c r="S336" s="8" t="s">
        <v>3012</v>
      </c>
      <c r="T336" s="8" t="s">
        <v>434</v>
      </c>
      <c r="U336" s="7" t="s">
        <v>78</v>
      </c>
      <c r="V336" s="7" t="s">
        <v>3013</v>
      </c>
      <c r="W336" s="10" t="s">
        <v>3014</v>
      </c>
      <c r="X336" s="8">
        <v>9036</v>
      </c>
      <c r="Y336" s="8" t="s">
        <v>48</v>
      </c>
      <c r="Z336" s="8" t="s">
        <v>95</v>
      </c>
      <c r="AA336" s="8"/>
      <c r="AB336" s="8" t="s">
        <v>70</v>
      </c>
      <c r="AC336" s="8">
        <v>56410</v>
      </c>
      <c r="AD336" s="8" t="s">
        <v>1447</v>
      </c>
      <c r="AE336" s="8" t="s">
        <v>149</v>
      </c>
      <c r="AF336" s="8"/>
      <c r="AG336" s="11" t="str">
        <f t="shared" si="13"/>
        <v>5 AKASHGANGA COMPLEX NR VIDYA VIHAR SCHOOL SHUBHANPURAVADODARAVadodara</v>
      </c>
      <c r="AI336" s="11" t="str">
        <f>VLOOKUP(A336,[2]Sheet1!$D:$F,3,0)</f>
        <v>MECPOWER SOLUTIONS PVT LTD</v>
      </c>
      <c r="AJ336" s="8">
        <f>VLOOKUP(A336,'[3]Final summary'!$E:$AH,29,0)</f>
        <v>1500</v>
      </c>
      <c r="AK336" s="8"/>
    </row>
    <row r="337" spans="1:37" s="11" customFormat="1" ht="28.5" customHeight="1" x14ac:dyDescent="0.2">
      <c r="A337" s="8" t="s">
        <v>3015</v>
      </c>
      <c r="B337" s="8">
        <v>336</v>
      </c>
      <c r="C337" s="8" t="s">
        <v>3016</v>
      </c>
      <c r="D337" s="8" t="s">
        <v>1447</v>
      </c>
      <c r="E337" s="8" t="s">
        <v>3017</v>
      </c>
      <c r="F337" s="8" t="s">
        <v>259</v>
      </c>
      <c r="G337" s="8" t="s">
        <v>3018</v>
      </c>
      <c r="H337" s="8" t="s">
        <v>3019</v>
      </c>
      <c r="I337" s="8" t="s">
        <v>3020</v>
      </c>
      <c r="J337" s="8" t="s">
        <v>614</v>
      </c>
      <c r="K337" s="8">
        <v>395004</v>
      </c>
      <c r="L337" s="8" t="s">
        <v>42</v>
      </c>
      <c r="M337" s="8" t="s">
        <v>3021</v>
      </c>
      <c r="N337" s="8" t="s">
        <v>3021</v>
      </c>
      <c r="O337" s="8" t="s">
        <v>3022</v>
      </c>
      <c r="P337" s="8"/>
      <c r="Q337" s="8" t="s">
        <v>3023</v>
      </c>
      <c r="R337" s="8" t="s">
        <v>3024</v>
      </c>
      <c r="S337" s="8" t="s">
        <v>3025</v>
      </c>
      <c r="T337" s="8" t="s">
        <v>1076</v>
      </c>
      <c r="U337" s="8" t="s">
        <v>78</v>
      </c>
      <c r="V337" s="8" t="s">
        <v>3026</v>
      </c>
      <c r="W337" s="9" t="s">
        <v>3027</v>
      </c>
      <c r="X337" s="8">
        <v>9067</v>
      </c>
      <c r="Y337" s="8" t="s">
        <v>48</v>
      </c>
      <c r="Z337" s="8" t="s">
        <v>95</v>
      </c>
      <c r="AA337" s="8"/>
      <c r="AB337" s="8" t="s">
        <v>49</v>
      </c>
      <c r="AC337" s="8" t="s">
        <v>778</v>
      </c>
      <c r="AD337" s="8" t="s">
        <v>348</v>
      </c>
      <c r="AE337" s="8" t="s">
        <v>149</v>
      </c>
      <c r="AF337" s="8"/>
      <c r="AG337" s="11" t="str">
        <f t="shared" si="13"/>
        <v>7-8 PAREKHWADI NEAR BADA GANESH MANDIR OPP. KASANAGAR KATARGAM GIDC(OLD) SURAT-395004SURAT</v>
      </c>
      <c r="AI337" s="11" t="str">
        <f>VLOOKUP(A337,[2]Sheet1!$D:$F,3,0)</f>
        <v>SANGAM ELECTRONICS CO</v>
      </c>
      <c r="AJ337" s="8">
        <f>VLOOKUP(A337,'[3]Final summary'!$E:$AH,29,0)</f>
        <v>1000</v>
      </c>
      <c r="AK337" s="8"/>
    </row>
    <row r="338" spans="1:37" s="11" customFormat="1" ht="28.5" customHeight="1" x14ac:dyDescent="0.2">
      <c r="A338" s="8" t="s">
        <v>3028</v>
      </c>
      <c r="B338" s="7">
        <v>337</v>
      </c>
      <c r="C338" s="8" t="s">
        <v>2281</v>
      </c>
      <c r="D338" s="8" t="s">
        <v>1447</v>
      </c>
      <c r="E338" s="8" t="s">
        <v>3029</v>
      </c>
      <c r="F338" s="8" t="s">
        <v>64</v>
      </c>
      <c r="G338" s="8" t="s">
        <v>3030</v>
      </c>
      <c r="H338" s="8" t="s">
        <v>3031</v>
      </c>
      <c r="I338" s="8" t="s">
        <v>3032</v>
      </c>
      <c r="J338" s="8" t="s">
        <v>614</v>
      </c>
      <c r="K338" s="8">
        <v>395008</v>
      </c>
      <c r="L338" s="8" t="s">
        <v>42</v>
      </c>
      <c r="M338" s="8">
        <v>9825109662</v>
      </c>
      <c r="N338" s="8">
        <v>9825109662</v>
      </c>
      <c r="O338" s="8" t="s">
        <v>3033</v>
      </c>
      <c r="P338" s="8" t="s">
        <v>3034</v>
      </c>
      <c r="Q338" s="8" t="s">
        <v>3035</v>
      </c>
      <c r="R338" s="8" t="s">
        <v>3036</v>
      </c>
      <c r="S338" s="8" t="s">
        <v>3037</v>
      </c>
      <c r="T338" s="8" t="s">
        <v>364</v>
      </c>
      <c r="U338" s="8" t="s">
        <v>46</v>
      </c>
      <c r="V338" s="8" t="s">
        <v>3038</v>
      </c>
      <c r="W338" s="9" t="s">
        <v>3039</v>
      </c>
      <c r="X338" s="8">
        <v>9521</v>
      </c>
      <c r="Y338" s="8" t="s">
        <v>48</v>
      </c>
      <c r="Z338" s="8" t="s">
        <v>95</v>
      </c>
      <c r="AA338" s="8"/>
      <c r="AB338" s="8" t="s">
        <v>70</v>
      </c>
      <c r="AC338" s="8">
        <v>56415</v>
      </c>
      <c r="AD338" s="8" t="s">
        <v>1447</v>
      </c>
      <c r="AE338" s="8" t="s">
        <v>158</v>
      </c>
      <c r="AF338" s="8"/>
      <c r="AG338" s="11" t="str">
        <f t="shared" si="13"/>
        <v>Raj Cluster Plot No 2 Mali ni Wadi Near Old Sandesh Press A K Road Surat-395008SURAT</v>
      </c>
      <c r="AI338" s="11" t="str">
        <f>VLOOKUP(A338,[2]Sheet1!$D:$F,3,0)</f>
        <v>Raj Electricals</v>
      </c>
      <c r="AJ338" s="8">
        <f>VLOOKUP(A338,'[3]Final summary'!$E:$AH,29,0)</f>
        <v>200</v>
      </c>
      <c r="AK338" s="8"/>
    </row>
    <row r="339" spans="1:37" s="11" customFormat="1" ht="28.5" customHeight="1" x14ac:dyDescent="0.2">
      <c r="A339" s="8" t="s">
        <v>3040</v>
      </c>
      <c r="B339" s="8">
        <v>338</v>
      </c>
      <c r="C339" s="8" t="s">
        <v>3041</v>
      </c>
      <c r="D339" s="8" t="s">
        <v>1447</v>
      </c>
      <c r="E339" s="8" t="s">
        <v>3042</v>
      </c>
      <c r="F339" s="8" t="s">
        <v>64</v>
      </c>
      <c r="G339" s="8" t="s">
        <v>3043</v>
      </c>
      <c r="H339" s="8" t="s">
        <v>3044</v>
      </c>
      <c r="I339" s="8" t="s">
        <v>3045</v>
      </c>
      <c r="J339" s="8" t="s">
        <v>882</v>
      </c>
      <c r="K339" s="8">
        <v>360007</v>
      </c>
      <c r="L339" s="8" t="s">
        <v>42</v>
      </c>
      <c r="M339" s="8" t="s">
        <v>3046</v>
      </c>
      <c r="N339" s="8" t="s">
        <v>3046</v>
      </c>
      <c r="O339" s="8" t="s">
        <v>3047</v>
      </c>
      <c r="P339" s="8" t="s">
        <v>3048</v>
      </c>
      <c r="Q339" s="8" t="s">
        <v>3049</v>
      </c>
      <c r="R339" s="8" t="s">
        <v>3050</v>
      </c>
      <c r="S339" s="8" t="s">
        <v>3051</v>
      </c>
      <c r="T339" s="8" t="s">
        <v>3052</v>
      </c>
      <c r="U339" s="8" t="s">
        <v>78</v>
      </c>
      <c r="V339" s="8" t="s">
        <v>3053</v>
      </c>
      <c r="W339" s="9" t="s">
        <v>3054</v>
      </c>
      <c r="X339" s="8">
        <v>8993</v>
      </c>
      <c r="Y339" s="8" t="s">
        <v>48</v>
      </c>
      <c r="Z339" s="8" t="s">
        <v>95</v>
      </c>
      <c r="AA339" s="8"/>
      <c r="AB339" s="8" t="s">
        <v>49</v>
      </c>
      <c r="AC339" s="8" t="s">
        <v>50</v>
      </c>
      <c r="AD339" s="8" t="s">
        <v>2436</v>
      </c>
      <c r="AE339" s="8" t="s">
        <v>149</v>
      </c>
      <c r="AF339" s="8"/>
      <c r="AG339" s="11" t="str">
        <f t="shared" si="13"/>
        <v>910-911 The SPIRE Nr.Ayodhya Chok150feet Ring RoadRajkot-360007RAJKOT</v>
      </c>
      <c r="AI339" s="11" t="str">
        <f>VLOOKUP(A339,[2]Sheet1!$D:$F,3,0)</f>
        <v>Equinox Solar Pvt. Ltd.</v>
      </c>
      <c r="AJ339" s="8">
        <f>VLOOKUP(A339,'[3]Final summary'!$E:$AH,29,0)</f>
        <v>3000</v>
      </c>
      <c r="AK339" s="8"/>
    </row>
    <row r="340" spans="1:37" s="11" customFormat="1" ht="28.5" customHeight="1" x14ac:dyDescent="0.2">
      <c r="A340" s="8" t="s">
        <v>3055</v>
      </c>
      <c r="B340" s="7">
        <v>339</v>
      </c>
      <c r="C340" s="8" t="s">
        <v>3056</v>
      </c>
      <c r="D340" s="8" t="s">
        <v>1447</v>
      </c>
      <c r="E340" s="8" t="s">
        <v>3057</v>
      </c>
      <c r="F340" s="8" t="s">
        <v>90</v>
      </c>
      <c r="G340" s="8" t="s">
        <v>3058</v>
      </c>
      <c r="H340" s="8" t="s">
        <v>3059</v>
      </c>
      <c r="I340" s="8" t="s">
        <v>3060</v>
      </c>
      <c r="J340" s="8" t="s">
        <v>882</v>
      </c>
      <c r="K340" s="8">
        <v>360001</v>
      </c>
      <c r="L340" s="8" t="s">
        <v>42</v>
      </c>
      <c r="M340" s="8">
        <v>9898605080</v>
      </c>
      <c r="N340" s="8">
        <v>9898605080</v>
      </c>
      <c r="O340" s="8" t="s">
        <v>3061</v>
      </c>
      <c r="P340" s="8"/>
      <c r="Q340" s="8" t="s">
        <v>3062</v>
      </c>
      <c r="R340" s="8" t="s">
        <v>3063</v>
      </c>
      <c r="S340" s="8" t="s">
        <v>3064</v>
      </c>
      <c r="T340" s="8" t="s">
        <v>3065</v>
      </c>
      <c r="U340" s="8" t="s">
        <v>46</v>
      </c>
      <c r="V340" s="8">
        <v>0</v>
      </c>
      <c r="W340" s="9" t="s">
        <v>3066</v>
      </c>
      <c r="X340" s="8">
        <v>9195</v>
      </c>
      <c r="Y340" s="8" t="s">
        <v>48</v>
      </c>
      <c r="Z340" s="8">
        <v>56409</v>
      </c>
      <c r="AA340" s="8" t="s">
        <v>1447</v>
      </c>
      <c r="AB340" s="8" t="s">
        <v>49</v>
      </c>
      <c r="AC340" s="8" t="s">
        <v>861</v>
      </c>
      <c r="AD340" s="8" t="s">
        <v>1379</v>
      </c>
      <c r="AE340" s="8" t="s">
        <v>158</v>
      </c>
      <c r="AF340" s="8"/>
      <c r="AG340" s="11" t="str">
        <f t="shared" si="13"/>
        <v>113, Shiromani complex, kavi Nanalal marg,Bhupendra Road`Opp. Bapu's BawalaRAJKOT</v>
      </c>
      <c r="AI340" s="11" t="str">
        <f>VLOOKUP(A340,[2]Sheet1!$D:$F,3,0)</f>
        <v>Emrox Electrotech</v>
      </c>
      <c r="AJ340" s="8">
        <f>VLOOKUP(A340,'[3]Final summary'!$E:$AH,29,0)</f>
        <v>300</v>
      </c>
      <c r="AK340" s="8"/>
    </row>
    <row r="341" spans="1:37" s="11" customFormat="1" ht="28.5" customHeight="1" x14ac:dyDescent="0.2">
      <c r="A341" s="8" t="s">
        <v>3067</v>
      </c>
      <c r="B341" s="8">
        <v>340</v>
      </c>
      <c r="C341" s="8" t="s">
        <v>3068</v>
      </c>
      <c r="D341" s="8" t="s">
        <v>1447</v>
      </c>
      <c r="E341" s="8" t="s">
        <v>3069</v>
      </c>
      <c r="F341" s="8" t="s">
        <v>90</v>
      </c>
      <c r="G341" s="8" t="s">
        <v>3070</v>
      </c>
      <c r="H341" s="8" t="s">
        <v>3071</v>
      </c>
      <c r="I341" s="8" t="s">
        <v>812</v>
      </c>
      <c r="J341" s="8" t="s">
        <v>614</v>
      </c>
      <c r="K341" s="8">
        <v>394105</v>
      </c>
      <c r="L341" s="8" t="s">
        <v>42</v>
      </c>
      <c r="M341" s="8">
        <v>7874861624</v>
      </c>
      <c r="N341" s="8">
        <v>7874861624</v>
      </c>
      <c r="O341" s="8" t="s">
        <v>3072</v>
      </c>
      <c r="P341" s="8" t="s">
        <v>3073</v>
      </c>
      <c r="Q341" s="8" t="s">
        <v>3074</v>
      </c>
      <c r="R341" s="8" t="s">
        <v>3075</v>
      </c>
      <c r="S341" s="8" t="s">
        <v>3076</v>
      </c>
      <c r="T341" s="8" t="s">
        <v>2238</v>
      </c>
      <c r="U341" s="8" t="s">
        <v>46</v>
      </c>
      <c r="V341" s="8" t="s">
        <v>3077</v>
      </c>
      <c r="W341" s="9" t="s">
        <v>3078</v>
      </c>
      <c r="X341" s="8">
        <v>9136</v>
      </c>
      <c r="Y341" s="8" t="s">
        <v>48</v>
      </c>
      <c r="Z341" s="8" t="s">
        <v>95</v>
      </c>
      <c r="AA341" s="8"/>
      <c r="AB341" s="8" t="s">
        <v>49</v>
      </c>
      <c r="AC341" s="8" t="s">
        <v>50</v>
      </c>
      <c r="AD341" s="8" t="s">
        <v>517</v>
      </c>
      <c r="AE341" s="8" t="s">
        <v>158</v>
      </c>
      <c r="AF341" s="8"/>
      <c r="AG341" s="11" t="str">
        <f t="shared" si="13"/>
        <v>3030,Silver Business Point,Nr. Royal Square,VIP Circle, Uttran, SuratSuratSURAT</v>
      </c>
      <c r="AI341" s="11" t="str">
        <f>VLOOKUP(A341,[2]Sheet1!$D:$F,3,0)</f>
        <v>Anadi Solar</v>
      </c>
      <c r="AJ341" s="8">
        <f>VLOOKUP(A341,'[3]Final summary'!$E:$AH,29,0)</f>
        <v>150</v>
      </c>
      <c r="AK341" s="8"/>
    </row>
    <row r="342" spans="1:37" s="11" customFormat="1" ht="28.5" customHeight="1" x14ac:dyDescent="0.2">
      <c r="A342" s="8" t="s">
        <v>3079</v>
      </c>
      <c r="B342" s="7">
        <v>341</v>
      </c>
      <c r="C342" s="8" t="s">
        <v>3080</v>
      </c>
      <c r="D342" s="8" t="s">
        <v>1447</v>
      </c>
      <c r="E342" s="8" t="s">
        <v>3081</v>
      </c>
      <c r="F342" s="8" t="s">
        <v>64</v>
      </c>
      <c r="G342" s="8" t="s">
        <v>3082</v>
      </c>
      <c r="H342" s="8" t="s">
        <v>3083</v>
      </c>
      <c r="I342" s="8" t="s">
        <v>3084</v>
      </c>
      <c r="J342" s="8" t="s">
        <v>742</v>
      </c>
      <c r="K342" s="8">
        <v>380059</v>
      </c>
      <c r="L342" s="8" t="s">
        <v>42</v>
      </c>
      <c r="M342" s="8" t="s">
        <v>3085</v>
      </c>
      <c r="N342" s="8" t="s">
        <v>3085</v>
      </c>
      <c r="O342" s="8" t="s">
        <v>3086</v>
      </c>
      <c r="P342" s="8" t="s">
        <v>3087</v>
      </c>
      <c r="Q342" s="8" t="s">
        <v>3088</v>
      </c>
      <c r="R342" s="8" t="s">
        <v>3089</v>
      </c>
      <c r="S342" s="8" t="s">
        <v>3090</v>
      </c>
      <c r="T342" s="8" t="s">
        <v>3091</v>
      </c>
      <c r="U342" s="8" t="s">
        <v>46</v>
      </c>
      <c r="V342" s="8" t="s">
        <v>3092</v>
      </c>
      <c r="W342" s="9" t="s">
        <v>3093</v>
      </c>
      <c r="X342" s="8">
        <v>9372</v>
      </c>
      <c r="Y342" s="8" t="s">
        <v>48</v>
      </c>
      <c r="Z342" s="8" t="s">
        <v>95</v>
      </c>
      <c r="AA342" s="8"/>
      <c r="AB342" s="8" t="s">
        <v>70</v>
      </c>
      <c r="AC342" s="8">
        <v>56389</v>
      </c>
      <c r="AD342" s="8" t="s">
        <v>1447</v>
      </c>
      <c r="AE342" s="8" t="s">
        <v>158</v>
      </c>
      <c r="AF342" s="8"/>
      <c r="AG342" s="11" t="str">
        <f t="shared" si="13"/>
        <v>3FF Binori Ambit Opp newyork tower Thaltej Ahmedabad-380059Ahmedabad</v>
      </c>
      <c r="AI342" s="11" t="str">
        <f>VLOOKUP(A342,[2]Sheet1!$D:$F,3,0)</f>
        <v>Saura Synergies Pvt Ltd</v>
      </c>
      <c r="AJ342" s="8">
        <f>VLOOKUP(A342,'[3]Final summary'!$E:$AH,29,0)</f>
        <v>300</v>
      </c>
      <c r="AK342" s="8"/>
    </row>
    <row r="343" spans="1:37" s="11" customFormat="1" ht="28.5" customHeight="1" x14ac:dyDescent="0.2">
      <c r="A343" s="8" t="s">
        <v>3094</v>
      </c>
      <c r="B343" s="8">
        <v>342</v>
      </c>
      <c r="C343" s="8" t="s">
        <v>3095</v>
      </c>
      <c r="D343" s="8" t="s">
        <v>1447</v>
      </c>
      <c r="E343" s="8" t="s">
        <v>3096</v>
      </c>
      <c r="F343" s="8" t="s">
        <v>90</v>
      </c>
      <c r="G343" s="8" t="s">
        <v>3097</v>
      </c>
      <c r="H343" s="8" t="s">
        <v>3098</v>
      </c>
      <c r="I343" s="8" t="s">
        <v>3099</v>
      </c>
      <c r="J343" s="8" t="s">
        <v>671</v>
      </c>
      <c r="K343" s="8">
        <v>390010</v>
      </c>
      <c r="L343" s="8" t="s">
        <v>42</v>
      </c>
      <c r="M343" s="8" t="s">
        <v>3100</v>
      </c>
      <c r="N343" s="8" t="s">
        <v>3100</v>
      </c>
      <c r="O343" s="8" t="s">
        <v>3101</v>
      </c>
      <c r="P343" s="8" t="s">
        <v>3102</v>
      </c>
      <c r="Q343" s="8" t="s">
        <v>3103</v>
      </c>
      <c r="R343" s="8" t="s">
        <v>3104</v>
      </c>
      <c r="S343" s="8" t="s">
        <v>3105</v>
      </c>
      <c r="T343" s="8" t="s">
        <v>994</v>
      </c>
      <c r="U343" s="8" t="s">
        <v>78</v>
      </c>
      <c r="V343" s="8" t="s">
        <v>3106</v>
      </c>
      <c r="W343" s="9" t="s">
        <v>3107</v>
      </c>
      <c r="X343" s="8">
        <v>8962</v>
      </c>
      <c r="Y343" s="8" t="s">
        <v>48</v>
      </c>
      <c r="Z343" s="8" t="s">
        <v>95</v>
      </c>
      <c r="AA343" s="8"/>
      <c r="AB343" s="8" t="s">
        <v>49</v>
      </c>
      <c r="AC343" s="8" t="s">
        <v>1236</v>
      </c>
      <c r="AD343" s="8" t="s">
        <v>3108</v>
      </c>
      <c r="AE343" s="8" t="s">
        <v>149</v>
      </c>
      <c r="AF343" s="8"/>
      <c r="AG343" s="11" t="str">
        <f t="shared" si="13"/>
        <v>113/6 G.I.D.C. ESTATE MAKARPURAVadodara Gujarat 390010VADODARA</v>
      </c>
      <c r="AI343" s="11" t="str">
        <f>VLOOKUP(A343,[2]Sheet1!$D:$F,3,0)</f>
        <v>National Electricals &amp; Electronics Corporation</v>
      </c>
      <c r="AJ343" s="8">
        <f>VLOOKUP(A343,'[3]Final summary'!$E:$AH,29,0)</f>
        <v>4000</v>
      </c>
      <c r="AK343" s="8"/>
    </row>
    <row r="344" spans="1:37" s="11" customFormat="1" ht="28.5" customHeight="1" x14ac:dyDescent="0.2">
      <c r="A344" s="8" t="s">
        <v>3109</v>
      </c>
      <c r="B344" s="7">
        <v>343</v>
      </c>
      <c r="C344" s="8" t="s">
        <v>3110</v>
      </c>
      <c r="D344" s="8" t="s">
        <v>1447</v>
      </c>
      <c r="E344" s="8" t="s">
        <v>3111</v>
      </c>
      <c r="F344" s="8" t="s">
        <v>90</v>
      </c>
      <c r="G344" s="8" t="s">
        <v>3112</v>
      </c>
      <c r="H344" s="8" t="s">
        <v>3113</v>
      </c>
      <c r="I344" s="8" t="s">
        <v>3114</v>
      </c>
      <c r="J344" s="8" t="s">
        <v>3115</v>
      </c>
      <c r="K344" s="8">
        <v>390011</v>
      </c>
      <c r="L344" s="8" t="s">
        <v>42</v>
      </c>
      <c r="M344" s="8">
        <v>9979129392</v>
      </c>
      <c r="N344" s="8">
        <v>9979129392</v>
      </c>
      <c r="O344" s="8" t="s">
        <v>3116</v>
      </c>
      <c r="P344" s="8"/>
      <c r="Q344" s="8" t="s">
        <v>3117</v>
      </c>
      <c r="R344" s="8" t="s">
        <v>3118</v>
      </c>
      <c r="S344" s="8" t="s">
        <v>3119</v>
      </c>
      <c r="T344" s="8" t="s">
        <v>118</v>
      </c>
      <c r="U344" s="8" t="s">
        <v>46</v>
      </c>
      <c r="V344" s="8" t="s">
        <v>3120</v>
      </c>
      <c r="W344" s="9" t="s">
        <v>3121</v>
      </c>
      <c r="X344" s="8">
        <v>9260</v>
      </c>
      <c r="Y344" s="8" t="s">
        <v>48</v>
      </c>
      <c r="Z344" s="8" t="s">
        <v>95</v>
      </c>
      <c r="AA344" s="8"/>
      <c r="AB344" s="8" t="s">
        <v>49</v>
      </c>
      <c r="AC344" s="8" t="s">
        <v>50</v>
      </c>
      <c r="AD344" s="8" t="s">
        <v>118</v>
      </c>
      <c r="AE344" s="8" t="s">
        <v>158</v>
      </c>
      <c r="AF344" s="8"/>
      <c r="AG344" s="11" t="str">
        <f t="shared" si="13"/>
        <v>B-503 SHUBH RESIDENCYOPP.SANMANPARKSUNCITY CIRCLEMANJALPURVADODARA-390011vadodara</v>
      </c>
      <c r="AI344" s="11" t="str">
        <f>VLOOKUP(A344,[2]Sheet1!$D:$F,3,0)</f>
        <v>Jigs Electrical</v>
      </c>
      <c r="AJ344" s="8">
        <f>VLOOKUP(A344,'[3]Final summary'!$E:$AH,29,0)</f>
        <v>600</v>
      </c>
      <c r="AK344" s="8"/>
    </row>
    <row r="345" spans="1:37" s="11" customFormat="1" ht="28.5" customHeight="1" x14ac:dyDescent="0.2">
      <c r="A345" s="8" t="s">
        <v>3122</v>
      </c>
      <c r="B345" s="8">
        <v>344</v>
      </c>
      <c r="C345" s="8" t="s">
        <v>3123</v>
      </c>
      <c r="D345" s="8" t="s">
        <v>1447</v>
      </c>
      <c r="E345" s="8" t="s">
        <v>3124</v>
      </c>
      <c r="F345" s="8" t="s">
        <v>90</v>
      </c>
      <c r="G345" s="8" t="s">
        <v>3125</v>
      </c>
      <c r="H345" s="8" t="s">
        <v>3126</v>
      </c>
      <c r="I345" s="8" t="s">
        <v>3127</v>
      </c>
      <c r="J345" s="8" t="s">
        <v>643</v>
      </c>
      <c r="K345" s="8">
        <v>380026</v>
      </c>
      <c r="L345" s="8" t="s">
        <v>42</v>
      </c>
      <c r="M345" s="8" t="s">
        <v>3128</v>
      </c>
      <c r="N345" s="8" t="s">
        <v>3128</v>
      </c>
      <c r="O345" s="8" t="s">
        <v>3129</v>
      </c>
      <c r="P345" s="8"/>
      <c r="Q345" s="8" t="s">
        <v>3130</v>
      </c>
      <c r="R345" s="8" t="s">
        <v>3131</v>
      </c>
      <c r="S345" s="8" t="s">
        <v>3132</v>
      </c>
      <c r="T345" s="8" t="s">
        <v>198</v>
      </c>
      <c r="U345" s="8" t="s">
        <v>46</v>
      </c>
      <c r="V345" s="8" t="s">
        <v>3133</v>
      </c>
      <c r="W345" s="9" t="s">
        <v>3134</v>
      </c>
      <c r="X345" s="8">
        <v>9217</v>
      </c>
      <c r="Y345" s="8" t="s">
        <v>48</v>
      </c>
      <c r="Z345" s="8" t="s">
        <v>95</v>
      </c>
      <c r="AA345" s="8"/>
      <c r="AB345" s="8" t="s">
        <v>49</v>
      </c>
      <c r="AC345" s="8" t="s">
        <v>50</v>
      </c>
      <c r="AD345" s="8" t="s">
        <v>3135</v>
      </c>
      <c r="AE345" s="8" t="s">
        <v>158</v>
      </c>
      <c r="AF345" s="8"/>
      <c r="AG345" s="11" t="str">
        <f t="shared" si="13"/>
        <v>23YAMUNA INDUSTRIAL ESTATEOPP. SHAKRIBA PARTY PLOT JAMFALWADI ROAD C.T.M AHMEDABAD-380026AHMEDABAD</v>
      </c>
      <c r="AI345" s="11" t="str">
        <f>VLOOKUP(A345,[2]Sheet1!$D:$F,3,0)</f>
        <v>Geetanjali Industries</v>
      </c>
      <c r="AJ345" s="8">
        <f>VLOOKUP(A345,'[3]Final summary'!$E:$AH,29,0)</f>
        <v>400</v>
      </c>
      <c r="AK345" s="8"/>
    </row>
    <row r="346" spans="1:37" s="11" customFormat="1" ht="28.5" customHeight="1" x14ac:dyDescent="0.2">
      <c r="A346" s="8" t="s">
        <v>3136</v>
      </c>
      <c r="B346" s="7">
        <v>345</v>
      </c>
      <c r="C346" s="8" t="s">
        <v>3137</v>
      </c>
      <c r="D346" s="8" t="s">
        <v>1447</v>
      </c>
      <c r="E346" s="8" t="s">
        <v>3138</v>
      </c>
      <c r="F346" s="8" t="s">
        <v>90</v>
      </c>
      <c r="G346" s="8" t="s">
        <v>3139</v>
      </c>
      <c r="H346" s="8" t="s">
        <v>3140</v>
      </c>
      <c r="I346" s="8" t="s">
        <v>1411</v>
      </c>
      <c r="J346" s="8" t="s">
        <v>1411</v>
      </c>
      <c r="K346" s="8">
        <v>360002</v>
      </c>
      <c r="L346" s="8" t="s">
        <v>42</v>
      </c>
      <c r="M346" s="8">
        <v>8866589940</v>
      </c>
      <c r="N346" s="8">
        <v>8866589940</v>
      </c>
      <c r="O346" s="8" t="s">
        <v>3141</v>
      </c>
      <c r="P346" s="8"/>
      <c r="Q346" s="8" t="s">
        <v>3142</v>
      </c>
      <c r="R346" s="8" t="s">
        <v>3143</v>
      </c>
      <c r="S346" s="8" t="s">
        <v>3144</v>
      </c>
      <c r="T346" s="8" t="s">
        <v>3145</v>
      </c>
      <c r="U346" s="8" t="s">
        <v>46</v>
      </c>
      <c r="V346" s="8">
        <v>0</v>
      </c>
      <c r="W346" s="9" t="s">
        <v>3146</v>
      </c>
      <c r="X346" s="8">
        <v>9482</v>
      </c>
      <c r="Y346" s="8" t="s">
        <v>48</v>
      </c>
      <c r="Z346" s="8">
        <v>56438</v>
      </c>
      <c r="AA346" s="8" t="s">
        <v>1447</v>
      </c>
      <c r="AB346" s="8" t="s">
        <v>49</v>
      </c>
      <c r="AC346" s="8" t="s">
        <v>50</v>
      </c>
      <c r="AD346" s="8" t="s">
        <v>574</v>
      </c>
      <c r="AE346" s="8" t="s">
        <v>158</v>
      </c>
      <c r="AF346" s="8"/>
      <c r="AG346" s="11" t="str">
        <f t="shared" si="13"/>
        <v>Om Udhyog Nagar,Polt No-54/3,Nr. Khokhadad River,Ring Road,KothariyaRajkotRajkot</v>
      </c>
      <c r="AI346" s="11" t="str">
        <f>VLOOKUP(A346,[2]Sheet1!$D:$F,3,0)</f>
        <v>Volta Inc.</v>
      </c>
      <c r="AJ346" s="8">
        <f>VLOOKUP(A346,'[3]Final summary'!$E:$AH,29,0)</f>
        <v>50</v>
      </c>
      <c r="AK346" s="8"/>
    </row>
    <row r="347" spans="1:37" s="11" customFormat="1" ht="28.5" customHeight="1" x14ac:dyDescent="0.2">
      <c r="A347" s="8" t="s">
        <v>3147</v>
      </c>
      <c r="B347" s="8">
        <v>346</v>
      </c>
      <c r="C347" s="8" t="s">
        <v>3148</v>
      </c>
      <c r="D347" s="8" t="s">
        <v>1447</v>
      </c>
      <c r="E347" s="8" t="s">
        <v>3149</v>
      </c>
      <c r="F347" s="8" t="s">
        <v>73</v>
      </c>
      <c r="G347" s="8" t="s">
        <v>3150</v>
      </c>
      <c r="H347" s="8" t="s">
        <v>3151</v>
      </c>
      <c r="I347" s="8" t="s">
        <v>3152</v>
      </c>
      <c r="J347" s="8" t="s">
        <v>3153</v>
      </c>
      <c r="K347" s="8">
        <v>385001</v>
      </c>
      <c r="L347" s="8" t="s">
        <v>42</v>
      </c>
      <c r="M347" s="8" t="s">
        <v>3154</v>
      </c>
      <c r="N347" s="8" t="s">
        <v>3154</v>
      </c>
      <c r="O347" s="8" t="s">
        <v>3155</v>
      </c>
      <c r="P347" s="8" t="s">
        <v>3156</v>
      </c>
      <c r="Q347" s="8" t="s">
        <v>3157</v>
      </c>
      <c r="R347" s="8" t="s">
        <v>3158</v>
      </c>
      <c r="S347" s="8" t="s">
        <v>3159</v>
      </c>
      <c r="T347" s="8" t="s">
        <v>3160</v>
      </c>
      <c r="U347" s="8" t="s">
        <v>78</v>
      </c>
      <c r="V347" s="8" t="s">
        <v>3161</v>
      </c>
      <c r="W347" s="9" t="s">
        <v>3162</v>
      </c>
      <c r="X347" s="8">
        <v>9015</v>
      </c>
      <c r="Y347" s="8" t="s">
        <v>48</v>
      </c>
      <c r="Z347" s="8" t="s">
        <v>95</v>
      </c>
      <c r="AA347" s="8"/>
      <c r="AB347" s="8" t="s">
        <v>49</v>
      </c>
      <c r="AC347" s="8" t="s">
        <v>778</v>
      </c>
      <c r="AD347" s="8" t="s">
        <v>118</v>
      </c>
      <c r="AE347" s="8" t="s">
        <v>149</v>
      </c>
      <c r="AF347" s="8"/>
      <c r="AG347" s="11" t="str">
        <f t="shared" si="13"/>
        <v>Plot - 129 to134, Gajanand Market,Near Railway Crossing, At Gobri LakePalnpurPALANPUR</v>
      </c>
      <c r="AI347" s="11" t="str">
        <f>VLOOKUP(A347,[2]Sheet1!$D:$F,3,0)</f>
        <v>Inventrik Enterprise</v>
      </c>
      <c r="AJ347" s="8">
        <f>VLOOKUP(A347,'[3]Final summary'!$E:$AH,29,0)</f>
        <v>1500</v>
      </c>
      <c r="AK347" s="8"/>
    </row>
    <row r="348" spans="1:37" s="11" customFormat="1" ht="28.5" customHeight="1" x14ac:dyDescent="0.2">
      <c r="A348" s="8" t="s">
        <v>3163</v>
      </c>
      <c r="B348" s="7">
        <v>347</v>
      </c>
      <c r="C348" s="8" t="s">
        <v>3164</v>
      </c>
      <c r="D348" s="8" t="s">
        <v>1447</v>
      </c>
      <c r="E348" s="8" t="s">
        <v>3165</v>
      </c>
      <c r="F348" s="8" t="s">
        <v>64</v>
      </c>
      <c r="G348" s="8" t="s">
        <v>3166</v>
      </c>
      <c r="H348" s="8" t="s">
        <v>3167</v>
      </c>
      <c r="I348" s="8" t="s">
        <v>3168</v>
      </c>
      <c r="J348" s="8" t="s">
        <v>812</v>
      </c>
      <c r="K348" s="8">
        <v>395007</v>
      </c>
      <c r="L348" s="8" t="s">
        <v>42</v>
      </c>
      <c r="M348" s="8" t="s">
        <v>3169</v>
      </c>
      <c r="N348" s="8" t="s">
        <v>3169</v>
      </c>
      <c r="O348" s="8" t="s">
        <v>3170</v>
      </c>
      <c r="P348" s="8" t="s">
        <v>3171</v>
      </c>
      <c r="Q348" s="8" t="s">
        <v>3172</v>
      </c>
      <c r="R348" s="8" t="s">
        <v>3173</v>
      </c>
      <c r="S348" s="8" t="s">
        <v>3174</v>
      </c>
      <c r="T348" s="8" t="s">
        <v>3175</v>
      </c>
      <c r="U348" s="8" t="s">
        <v>46</v>
      </c>
      <c r="V348" s="8">
        <v>0</v>
      </c>
      <c r="W348" s="9" t="s">
        <v>3176</v>
      </c>
      <c r="X348" s="8">
        <v>9209</v>
      </c>
      <c r="Y348" s="8" t="s">
        <v>48</v>
      </c>
      <c r="Z348" s="8">
        <v>56421</v>
      </c>
      <c r="AA348" s="8" t="s">
        <v>1447</v>
      </c>
      <c r="AB348" s="8" t="s">
        <v>49</v>
      </c>
      <c r="AC348" s="8" t="s">
        <v>2696</v>
      </c>
      <c r="AD348" s="8" t="s">
        <v>1974</v>
      </c>
      <c r="AE348" s="8" t="s">
        <v>158</v>
      </c>
      <c r="AF348" s="8"/>
      <c r="AG348" s="11" t="str">
        <f t="shared" si="13"/>
        <v>G-11 Bhatar Trade CenterB Building Althan Bhatar Road, SuratSurat</v>
      </c>
      <c r="AI348" s="11" t="str">
        <f>VLOOKUP(A348,[2]Sheet1!$D:$F,3,0)</f>
        <v>Gajgati Steel And Energy Private Limited</v>
      </c>
      <c r="AJ348" s="8">
        <f>VLOOKUP(A348,'[3]Final summary'!$E:$AH,29,0)</f>
        <v>750</v>
      </c>
      <c r="AK348" s="8"/>
    </row>
    <row r="349" spans="1:37" s="11" customFormat="1" ht="28.5" customHeight="1" x14ac:dyDescent="0.2">
      <c r="A349" s="8" t="s">
        <v>3177</v>
      </c>
      <c r="B349" s="8">
        <v>348</v>
      </c>
      <c r="C349" s="8" t="s">
        <v>3178</v>
      </c>
      <c r="D349" s="8" t="s">
        <v>1447</v>
      </c>
      <c r="E349" s="8" t="s">
        <v>3179</v>
      </c>
      <c r="F349" s="8" t="s">
        <v>64</v>
      </c>
      <c r="G349" s="8" t="s">
        <v>3180</v>
      </c>
      <c r="H349" s="8" t="s">
        <v>3181</v>
      </c>
      <c r="I349" s="8" t="s">
        <v>3182</v>
      </c>
      <c r="J349" s="8" t="s">
        <v>643</v>
      </c>
      <c r="K349" s="8">
        <v>380015</v>
      </c>
      <c r="L349" s="8" t="s">
        <v>42</v>
      </c>
      <c r="M349" s="8">
        <v>9904004410</v>
      </c>
      <c r="N349" s="8">
        <v>9904004410</v>
      </c>
      <c r="O349" s="8" t="s">
        <v>3183</v>
      </c>
      <c r="P349" s="8" t="s">
        <v>3184</v>
      </c>
      <c r="Q349" s="8" t="s">
        <v>3185</v>
      </c>
      <c r="R349" s="8" t="s">
        <v>3186</v>
      </c>
      <c r="S349" s="8" t="s">
        <v>3187</v>
      </c>
      <c r="T349" s="8" t="s">
        <v>691</v>
      </c>
      <c r="U349" s="8" t="s">
        <v>46</v>
      </c>
      <c r="V349" s="8" t="s">
        <v>3188</v>
      </c>
      <c r="W349" s="9" t="s">
        <v>3189</v>
      </c>
      <c r="X349" s="8">
        <v>9523</v>
      </c>
      <c r="Y349" s="8" t="s">
        <v>48</v>
      </c>
      <c r="Z349" s="8" t="s">
        <v>95</v>
      </c>
      <c r="AA349" s="8"/>
      <c r="AB349" s="8" t="s">
        <v>70</v>
      </c>
      <c r="AC349" s="8">
        <v>56425</v>
      </c>
      <c r="AD349" s="8" t="s">
        <v>1447</v>
      </c>
      <c r="AE349" s="8" t="s">
        <v>158</v>
      </c>
      <c r="AF349" s="8"/>
      <c r="AG349" s="11" t="str">
        <f t="shared" si="13"/>
        <v>A 401 Mondeal Square Near AUDA Garden Prahladnagar Ahmedabad 380015AHMEDABAD</v>
      </c>
      <c r="AI349" s="11" t="str">
        <f>VLOOKUP(A349,[2]Sheet1!$D:$F,3,0)</f>
        <v>Renesys Power Systems Private Limited</v>
      </c>
      <c r="AJ349" s="8">
        <f>VLOOKUP(A349,'[3]Final summary'!$E:$AH,29,0)</f>
        <v>500</v>
      </c>
      <c r="AK349" s="8"/>
    </row>
    <row r="350" spans="1:37" s="11" customFormat="1" ht="28.5" customHeight="1" x14ac:dyDescent="0.2">
      <c r="A350" s="8" t="s">
        <v>3190</v>
      </c>
      <c r="B350" s="7">
        <v>349</v>
      </c>
      <c r="C350" s="8" t="s">
        <v>3191</v>
      </c>
      <c r="D350" s="8" t="s">
        <v>1447</v>
      </c>
      <c r="E350" s="8" t="s">
        <v>3192</v>
      </c>
      <c r="F350" s="8" t="s">
        <v>73</v>
      </c>
      <c r="G350" s="8" t="s">
        <v>3193</v>
      </c>
      <c r="H350" s="8" t="s">
        <v>3194</v>
      </c>
      <c r="I350" s="8" t="s">
        <v>3195</v>
      </c>
      <c r="J350" s="8" t="s">
        <v>882</v>
      </c>
      <c r="K350" s="8">
        <v>360022</v>
      </c>
      <c r="L350" s="8" t="s">
        <v>42</v>
      </c>
      <c r="M350" s="8">
        <v>9687222263</v>
      </c>
      <c r="N350" s="8">
        <v>9687222263</v>
      </c>
      <c r="O350" s="8" t="s">
        <v>3196</v>
      </c>
      <c r="P350" s="8"/>
      <c r="Q350" s="8" t="s">
        <v>3197</v>
      </c>
      <c r="R350" s="8" t="s">
        <v>3198</v>
      </c>
      <c r="S350" s="8" t="s">
        <v>3199</v>
      </c>
      <c r="T350" s="8" t="s">
        <v>68</v>
      </c>
      <c r="U350" s="8" t="s">
        <v>46</v>
      </c>
      <c r="V350" s="8">
        <v>0</v>
      </c>
      <c r="W350" s="9" t="s">
        <v>3200</v>
      </c>
      <c r="X350" s="8">
        <v>9336</v>
      </c>
      <c r="Y350" s="8" t="s">
        <v>48</v>
      </c>
      <c r="Z350" s="8">
        <v>56132</v>
      </c>
      <c r="AA350" s="8" t="s">
        <v>62</v>
      </c>
      <c r="AB350" s="8" t="s">
        <v>70</v>
      </c>
      <c r="AC350" s="8">
        <v>56404</v>
      </c>
      <c r="AD350" s="8" t="s">
        <v>1447</v>
      </c>
      <c r="AE350" s="8" t="s">
        <v>158</v>
      </c>
      <c r="AF350" s="8"/>
      <c r="AG350" s="11" t="str">
        <f t="shared" si="13"/>
        <v>New Somnath Industrial Area-3,Plot no:12-12, opp Krishna Park Hotel, NH 8B,Gondal Road, kothariyaRAJKOT</v>
      </c>
      <c r="AI350" s="11" t="str">
        <f>VLOOKUP(A350,[2]Sheet1!$D:$F,3,0)</f>
        <v>Prakash Pump Industries</v>
      </c>
      <c r="AJ350" s="8">
        <f>VLOOKUP(A350,'[3]Final summary'!$E:$AH,29,0)</f>
        <v>50</v>
      </c>
      <c r="AK350" s="8"/>
    </row>
    <row r="351" spans="1:37" s="11" customFormat="1" ht="28.5" customHeight="1" x14ac:dyDescent="0.2">
      <c r="A351" s="8" t="s">
        <v>3201</v>
      </c>
      <c r="B351" s="8">
        <v>350</v>
      </c>
      <c r="C351" s="8" t="s">
        <v>3202</v>
      </c>
      <c r="D351" s="8" t="s">
        <v>1447</v>
      </c>
      <c r="E351" s="8" t="s">
        <v>3203</v>
      </c>
      <c r="F351" s="8" t="s">
        <v>73</v>
      </c>
      <c r="G351" s="8" t="s">
        <v>3204</v>
      </c>
      <c r="H351" s="8" t="s">
        <v>3205</v>
      </c>
      <c r="I351" s="8" t="s">
        <v>3206</v>
      </c>
      <c r="J351" s="8" t="s">
        <v>671</v>
      </c>
      <c r="K351" s="8">
        <v>391410</v>
      </c>
      <c r="L351" s="8" t="s">
        <v>42</v>
      </c>
      <c r="M351" s="8">
        <v>9925084825</v>
      </c>
      <c r="N351" s="8">
        <v>9925084825</v>
      </c>
      <c r="O351" s="8" t="s">
        <v>3207</v>
      </c>
      <c r="P351" s="8"/>
      <c r="Q351" s="8" t="s">
        <v>3208</v>
      </c>
      <c r="R351" s="8" t="s">
        <v>3209</v>
      </c>
      <c r="S351" s="8" t="s">
        <v>3210</v>
      </c>
      <c r="T351" s="8" t="s">
        <v>662</v>
      </c>
      <c r="U351" s="8" t="s">
        <v>46</v>
      </c>
      <c r="V351" s="8" t="s">
        <v>3211</v>
      </c>
      <c r="W351" s="9" t="s">
        <v>3212</v>
      </c>
      <c r="X351" s="8">
        <v>9484</v>
      </c>
      <c r="Y351" s="8" t="s">
        <v>48</v>
      </c>
      <c r="Z351" s="8" t="s">
        <v>95</v>
      </c>
      <c r="AA351" s="8"/>
      <c r="AB351" s="8" t="s">
        <v>49</v>
      </c>
      <c r="AC351" s="8" t="s">
        <v>2086</v>
      </c>
      <c r="AD351" s="8" t="s">
        <v>1498</v>
      </c>
      <c r="AE351" s="8" t="s">
        <v>158</v>
      </c>
      <c r="AF351" s="8"/>
      <c r="AG351" s="11" t="str">
        <f t="shared" si="13"/>
        <v>BEHIND BHAILY RLY STATION VADODARA PADRA ROAD VADODARA-391410VADODARA</v>
      </c>
      <c r="AI351" s="11" t="str">
        <f>VLOOKUP(A351,[2]Sheet1!$D:$F,3,0)</f>
        <v>Vraj Batteries And Power Solution</v>
      </c>
      <c r="AJ351" s="8">
        <f>VLOOKUP(A351,'[3]Final summary'!$E:$AH,29,0)</f>
        <v>1500</v>
      </c>
      <c r="AK351" s="8"/>
    </row>
    <row r="352" spans="1:37" s="11" customFormat="1" ht="28.5" customHeight="1" x14ac:dyDescent="0.2">
      <c r="A352" s="8" t="s">
        <v>3213</v>
      </c>
      <c r="B352" s="7">
        <v>351</v>
      </c>
      <c r="C352" s="8" t="s">
        <v>3214</v>
      </c>
      <c r="D352" s="8" t="s">
        <v>1447</v>
      </c>
      <c r="E352" s="8" t="s">
        <v>3215</v>
      </c>
      <c r="F352" s="8" t="s">
        <v>64</v>
      </c>
      <c r="G352" s="8" t="s">
        <v>3216</v>
      </c>
      <c r="H352" s="8" t="s">
        <v>3217</v>
      </c>
      <c r="I352" s="8" t="s">
        <v>3218</v>
      </c>
      <c r="J352" s="8" t="s">
        <v>671</v>
      </c>
      <c r="K352" s="8">
        <v>390023</v>
      </c>
      <c r="L352" s="8" t="s">
        <v>42</v>
      </c>
      <c r="M352" s="8">
        <v>7405992700</v>
      </c>
      <c r="N352" s="8">
        <v>7405992700</v>
      </c>
      <c r="O352" s="8" t="s">
        <v>3219</v>
      </c>
      <c r="P352" s="8" t="s">
        <v>3220</v>
      </c>
      <c r="Q352" s="8" t="s">
        <v>3221</v>
      </c>
      <c r="R352" s="8" t="s">
        <v>3222</v>
      </c>
      <c r="S352" s="8" t="s">
        <v>3223</v>
      </c>
      <c r="T352" s="8" t="s">
        <v>3224</v>
      </c>
      <c r="U352" s="8" t="s">
        <v>78</v>
      </c>
      <c r="V352" s="8" t="s">
        <v>3225</v>
      </c>
      <c r="W352" s="9" t="s">
        <v>3226</v>
      </c>
      <c r="X352" s="8">
        <v>9026</v>
      </c>
      <c r="Y352" s="8" t="s">
        <v>48</v>
      </c>
      <c r="Z352" s="8" t="s">
        <v>95</v>
      </c>
      <c r="AA352" s="8"/>
      <c r="AB352" s="8" t="s">
        <v>49</v>
      </c>
      <c r="AC352" s="8" t="s">
        <v>50</v>
      </c>
      <c r="AD352" s="8" t="s">
        <v>1934</v>
      </c>
      <c r="AE352" s="8" t="s">
        <v>149</v>
      </c>
      <c r="AF352" s="8"/>
      <c r="AG352" s="11" t="str">
        <f t="shared" si="13"/>
        <v>304 Daffodils Flats Purshottam Nagar Subhanpura Vadodara-390023VADODARA</v>
      </c>
      <c r="AI352" s="11" t="str">
        <f>VLOOKUP(A352,[2]Sheet1!$D:$F,3,0)</f>
        <v>Kunthu Consultants Pvt Ltd (Opc)</v>
      </c>
      <c r="AJ352" s="8">
        <f>VLOOKUP(A352,'[3]Final summary'!$E:$AH,29,0)</f>
        <v>1000</v>
      </c>
      <c r="AK352" s="8"/>
    </row>
    <row r="353" spans="1:37" s="11" customFormat="1" ht="28.5" customHeight="1" x14ac:dyDescent="0.2">
      <c r="A353" s="8" t="s">
        <v>3227</v>
      </c>
      <c r="B353" s="8">
        <v>352</v>
      </c>
      <c r="C353" s="8" t="s">
        <v>3228</v>
      </c>
      <c r="D353" s="8" t="s">
        <v>1447</v>
      </c>
      <c r="E353" s="8" t="s">
        <v>3229</v>
      </c>
      <c r="F353" s="8" t="s">
        <v>73</v>
      </c>
      <c r="G353" s="8" t="s">
        <v>3230</v>
      </c>
      <c r="H353" s="8" t="s">
        <v>3231</v>
      </c>
      <c r="I353" s="8" t="s">
        <v>3232</v>
      </c>
      <c r="J353" s="8" t="s">
        <v>882</v>
      </c>
      <c r="K353" s="8">
        <v>360004</v>
      </c>
      <c r="L353" s="8" t="s">
        <v>42</v>
      </c>
      <c r="M353" s="8">
        <v>9727928830</v>
      </c>
      <c r="N353" s="8">
        <v>9727928830</v>
      </c>
      <c r="O353" s="8" t="s">
        <v>3233</v>
      </c>
      <c r="P353" s="8"/>
      <c r="Q353" s="8" t="s">
        <v>3234</v>
      </c>
      <c r="R353" s="8" t="s">
        <v>3235</v>
      </c>
      <c r="S353" s="8" t="s">
        <v>3236</v>
      </c>
      <c r="T353" s="8" t="s">
        <v>1711</v>
      </c>
      <c r="U353" s="8" t="s">
        <v>46</v>
      </c>
      <c r="V353" s="8" t="s">
        <v>3237</v>
      </c>
      <c r="W353" s="9" t="s">
        <v>3238</v>
      </c>
      <c r="X353" s="8">
        <v>9489</v>
      </c>
      <c r="Y353" s="8" t="s">
        <v>48</v>
      </c>
      <c r="Z353" s="8" t="s">
        <v>95</v>
      </c>
      <c r="AA353" s="8"/>
      <c r="AB353" s="8" t="s">
        <v>49</v>
      </c>
      <c r="AC353" s="8" t="s">
        <v>50</v>
      </c>
      <c r="AD353" s="8" t="s">
        <v>118</v>
      </c>
      <c r="AE353" s="8" t="s">
        <v>158</v>
      </c>
      <c r="AF353" s="8"/>
      <c r="AG353" s="11" t="str">
        <f t="shared" si="13"/>
        <v>64, SATYAM PARKNEW 150 FT RING ROAD-2,MOTA MAUVARAJKOT</v>
      </c>
      <c r="AI353" s="11" t="str">
        <f>VLOOKUP(A353,[2]Sheet1!$D:$F,3,0)</f>
        <v>Yamas Enterprise</v>
      </c>
      <c r="AJ353" s="8">
        <f>VLOOKUP(A353,'[3]Final summary'!$E:$AH,29,0)</f>
        <v>700</v>
      </c>
      <c r="AK353" s="8"/>
    </row>
    <row r="354" spans="1:37" s="11" customFormat="1" ht="28.5" customHeight="1" x14ac:dyDescent="0.2">
      <c r="A354" s="8" t="s">
        <v>3239</v>
      </c>
      <c r="B354" s="7">
        <v>353</v>
      </c>
      <c r="C354" s="8" t="s">
        <v>3240</v>
      </c>
      <c r="D354" s="8" t="s">
        <v>1447</v>
      </c>
      <c r="E354" s="8" t="s">
        <v>3241</v>
      </c>
      <c r="F354" s="8" t="s">
        <v>73</v>
      </c>
      <c r="G354" s="8" t="s">
        <v>3242</v>
      </c>
      <c r="H354" s="8" t="s">
        <v>3243</v>
      </c>
      <c r="I354" s="8" t="s">
        <v>671</v>
      </c>
      <c r="J354" s="8" t="s">
        <v>671</v>
      </c>
      <c r="K354" s="8">
        <v>390021</v>
      </c>
      <c r="L354" s="8" t="s">
        <v>42</v>
      </c>
      <c r="M354" s="8" t="s">
        <v>3244</v>
      </c>
      <c r="N354" s="8" t="s">
        <v>3244</v>
      </c>
      <c r="O354" s="8" t="s">
        <v>3245</v>
      </c>
      <c r="P354" s="8" t="s">
        <v>3246</v>
      </c>
      <c r="Q354" s="8" t="s">
        <v>3247</v>
      </c>
      <c r="R354" s="8" t="s">
        <v>3248</v>
      </c>
      <c r="S354" s="8" t="s">
        <v>3249</v>
      </c>
      <c r="T354" s="8" t="s">
        <v>353</v>
      </c>
      <c r="U354" s="8" t="s">
        <v>46</v>
      </c>
      <c r="V354" s="8" t="s">
        <v>3250</v>
      </c>
      <c r="W354" s="9" t="s">
        <v>3251</v>
      </c>
      <c r="X354" s="8">
        <v>9288</v>
      </c>
      <c r="Y354" s="8" t="s">
        <v>48</v>
      </c>
      <c r="Z354" s="8" t="s">
        <v>95</v>
      </c>
      <c r="AA354" s="8"/>
      <c r="AB354" s="8" t="s">
        <v>49</v>
      </c>
      <c r="AC354" s="8" t="s">
        <v>50</v>
      </c>
      <c r="AD354" s="8" t="s">
        <v>1466</v>
      </c>
      <c r="AE354" s="8" t="s">
        <v>158</v>
      </c>
      <c r="AF354" s="8"/>
      <c r="AG354" s="11" t="str">
        <f t="shared" si="13"/>
        <v>A-10,DARSHANAM HOMESBEHIND,B/H NARAYAN GARDENGOTRI ROADVADODARAVADODARA</v>
      </c>
      <c r="AI354" s="11" t="str">
        <f>VLOOKUP(A354,[2]Sheet1!$D:$F,3,0)</f>
        <v>Maruti Technologies</v>
      </c>
      <c r="AJ354" s="8">
        <f>VLOOKUP(A354,'[3]Final summary'!$E:$AH,29,0)</f>
        <v>70</v>
      </c>
      <c r="AK354" s="8"/>
    </row>
    <row r="355" spans="1:37" s="11" customFormat="1" ht="28.5" customHeight="1" x14ac:dyDescent="0.2">
      <c r="A355" s="8" t="s">
        <v>3252</v>
      </c>
      <c r="B355" s="8">
        <v>354</v>
      </c>
      <c r="C355" s="8" t="str">
        <f>VLOOKUP(A355,'[1]Master File'!$A:$D,4,0)</f>
        <v>Tulsikamal Energy</v>
      </c>
      <c r="D355" s="8" t="s">
        <v>1447</v>
      </c>
      <c r="E355" s="8" t="s">
        <v>3253</v>
      </c>
      <c r="F355" s="8" t="s">
        <v>64</v>
      </c>
      <c r="G355" s="8" t="str">
        <f>VLOOKUP(A355,'[1]Master File'!$A:$E,5,0)</f>
        <v>6/126 Chanakyapuri</v>
      </c>
      <c r="H355" s="8" t="str">
        <f>VLOOKUP(A355,'[1]Master File'!$A:$F,6,0)</f>
        <v xml:space="preserve"> Ghatlodia</v>
      </c>
      <c r="I355" s="8" t="str">
        <f>VLOOKUP(A355,'[1]Master File'!$A:$G,7,0)</f>
        <v xml:space="preserve"> Ahmedabad - 380061</v>
      </c>
      <c r="J355" s="8" t="str">
        <f>VLOOKUP(A355,'[1]Master File'!$A:$H,8,0)</f>
        <v>Ahmedabad</v>
      </c>
      <c r="K355" s="8">
        <f>VLOOKUP(A355,'[1]Master File'!$A:$I,9,0)</f>
        <v>380061</v>
      </c>
      <c r="L355" s="8" t="s">
        <v>42</v>
      </c>
      <c r="M355" s="8">
        <v>9898065128</v>
      </c>
      <c r="N355" s="8">
        <f>M355</f>
        <v>9898065128</v>
      </c>
      <c r="O355" s="8" t="str">
        <f>VLOOKUP(A355,'[1]Master File'!$A:$L,12,0)</f>
        <v>yadavsagar8976@gmail.com</v>
      </c>
      <c r="P355" s="8"/>
      <c r="Q355" s="8" t="str">
        <f>VLOOKUP(A355,'[1]Master File'!$A:$J,10,0)</f>
        <v>24BAPPY2871R1ZJ</v>
      </c>
      <c r="R355" s="8" t="str">
        <f>VLOOKUP(A355,'[1]Master File'!$A:$K,11,0)</f>
        <v>BAPPY2871R</v>
      </c>
      <c r="S355" s="8" t="s">
        <v>3254</v>
      </c>
      <c r="T355" s="8" t="s">
        <v>1592</v>
      </c>
      <c r="U355" s="8" t="str">
        <f>VLOOKUP(A355,'[1]Master File'!$A:$P,16,0)</f>
        <v>B</v>
      </c>
      <c r="V355" s="8" t="str">
        <f>VLOOKUP(A355,'[1]Master File'!$A:$N,14,0)</f>
        <v>SRT-PG-B-305</v>
      </c>
      <c r="W355" s="9" t="s">
        <v>3255</v>
      </c>
      <c r="X355" s="8">
        <v>9364</v>
      </c>
      <c r="Y355" s="8" t="s">
        <v>48</v>
      </c>
      <c r="Z355" s="8" t="s">
        <v>95</v>
      </c>
      <c r="AA355" s="8"/>
      <c r="AB355" s="8" t="s">
        <v>49</v>
      </c>
      <c r="AC355" s="8" t="s">
        <v>333</v>
      </c>
      <c r="AD355" s="8" t="s">
        <v>1466</v>
      </c>
      <c r="AE355" s="8" t="s">
        <v>158</v>
      </c>
      <c r="AF355" s="8"/>
      <c r="AG355" s="11" t="str">
        <f t="shared" si="13"/>
        <v>6/126 Chanakyapuri Ghatlodia Ahmedabad - 380061Ahmedabad</v>
      </c>
      <c r="AI355" s="11" t="str">
        <f>VLOOKUP(A355,[2]Sheet1!$D:$F,3,0)</f>
        <v>Tulsikamal Energy</v>
      </c>
      <c r="AJ355" s="8">
        <f>VLOOKUP(A355,'[3]Final summary'!$E:$AH,29,0)</f>
        <v>1000</v>
      </c>
      <c r="AK355" s="8"/>
    </row>
    <row r="356" spans="1:37" s="11" customFormat="1" ht="28.5" customHeight="1" x14ac:dyDescent="0.2">
      <c r="A356" s="8" t="s">
        <v>3256</v>
      </c>
      <c r="B356" s="7">
        <v>355</v>
      </c>
      <c r="C356" s="8" t="str">
        <f>VLOOKUP(A356,'[1]Master File'!$A:$D,4,0)</f>
        <v>Sai Cabtech Private Limited</v>
      </c>
      <c r="D356" s="8" t="s">
        <v>1447</v>
      </c>
      <c r="E356" s="8" t="s">
        <v>3257</v>
      </c>
      <c r="F356" s="8" t="s">
        <v>64</v>
      </c>
      <c r="G356" s="8" t="str">
        <f>VLOOKUP(A356,'[1]Master File'!$A:$E,5,0)</f>
        <v xml:space="preserve">209 SAFAL PRELUDE </v>
      </c>
      <c r="H356" s="8" t="str">
        <f>VLOOKUP(A356,'[1]Master File'!$A:$F,6,0)</f>
        <v>OPP SPIPA CORPORATE ROAD PRAHLADNAGAR</v>
      </c>
      <c r="I356" s="8" t="str">
        <f>VLOOKUP(A356,'[1]Master File'!$A:$G,7,0)</f>
        <v>Ahmedabad</v>
      </c>
      <c r="J356" s="8" t="str">
        <f>VLOOKUP(A356,'[1]Master File'!$A:$H,8,0)</f>
        <v>AHMEDABAD</v>
      </c>
      <c r="K356" s="8">
        <f>VLOOKUP(A356,'[1]Master File'!$A:$I,9,0)</f>
        <v>380015</v>
      </c>
      <c r="L356" s="8" t="s">
        <v>42</v>
      </c>
      <c r="M356" s="8" t="str">
        <f>VLOOKUP(A356,'[1]Master File'!$A:$M,13,0)</f>
        <v>7622001016, 9898694400</v>
      </c>
      <c r="N356" s="8" t="str">
        <f>M356</f>
        <v>7622001016, 9898694400</v>
      </c>
      <c r="O356" s="8" t="str">
        <f>VLOOKUP(A356,'[1]Master File'!$A:$L,12,0)</f>
        <v>prsoni1971@rediffmail.com</v>
      </c>
      <c r="P356" s="14" t="s">
        <v>3258</v>
      </c>
      <c r="Q356" s="8" t="str">
        <f>VLOOKUP(A356,'[1]Master File'!$A:$J,10,0)</f>
        <v>24AANCS5717N1ZS</v>
      </c>
      <c r="R356" s="8" t="str">
        <f>VLOOKUP(A356,'[1]Master File'!$A:$K,11,0)</f>
        <v>AANCS5717N</v>
      </c>
      <c r="S356" s="8" t="s">
        <v>3259</v>
      </c>
      <c r="T356" s="8" t="s">
        <v>3260</v>
      </c>
      <c r="U356" s="8" t="str">
        <f>VLOOKUP(A356,'[1]Master File'!$A:$P,16,0)</f>
        <v>A</v>
      </c>
      <c r="V356" s="8" t="str">
        <f>VLOOKUP(A356,'[1]Master File'!$A:$N,14,0)</f>
        <v>SRT-PG-A-387</v>
      </c>
      <c r="W356" s="9" t="s">
        <v>3261</v>
      </c>
      <c r="X356" s="8">
        <v>9065</v>
      </c>
      <c r="Y356" s="8" t="s">
        <v>48</v>
      </c>
      <c r="Z356" s="8" t="s">
        <v>95</v>
      </c>
      <c r="AA356" s="8"/>
      <c r="AB356" s="8" t="s">
        <v>49</v>
      </c>
      <c r="AC356" s="8" t="s">
        <v>861</v>
      </c>
      <c r="AD356" s="8" t="s">
        <v>157</v>
      </c>
      <c r="AE356" s="8" t="s">
        <v>149</v>
      </c>
      <c r="AF356" s="8"/>
      <c r="AG356" s="11" t="str">
        <f t="shared" si="13"/>
        <v>209 SAFAL PRELUDE OPP SPIPA CORPORATE ROAD PRAHLADNAGARAhmedabadAHMEDABAD</v>
      </c>
      <c r="AI356" s="11" t="str">
        <f>VLOOKUP(A356,[2]Sheet1!$D:$F,3,0)</f>
        <v>Sai Cabtech Private Limited</v>
      </c>
      <c r="AJ356" s="8">
        <f>VLOOKUP(A356,'[3]Final summary'!$E:$AH,29,0)</f>
        <v>2000</v>
      </c>
      <c r="AK356" s="8"/>
    </row>
    <row r="357" spans="1:37" s="11" customFormat="1" ht="28.5" customHeight="1" x14ac:dyDescent="0.2">
      <c r="A357" s="8" t="s">
        <v>3262</v>
      </c>
      <c r="B357" s="8">
        <v>356</v>
      </c>
      <c r="C357" s="8" t="str">
        <f>VLOOKUP(A357,'[1]Master File'!$A:$D,4,0)</f>
        <v>Shree Gelkrupa Enterprise</v>
      </c>
      <c r="D357" s="8" t="s">
        <v>1939</v>
      </c>
      <c r="E357" s="8" t="s">
        <v>3263</v>
      </c>
      <c r="F357" s="8" t="s">
        <v>653</v>
      </c>
      <c r="G357" s="8" t="str">
        <f>VLOOKUP(A357,'[1]Master File'!$A:$E,5,0)</f>
        <v>Sunshine Siciety Stret No.1</v>
      </c>
      <c r="H357" s="8" t="str">
        <f>VLOOKUP(A357,'[1]Master File'!$A:$F,6,0)</f>
        <v>Kanbi Chowk Opp.Dwarkesh Apprtment-B</v>
      </c>
      <c r="I357" s="8" t="str">
        <f>VLOOKUP(A357,'[1]Master File'!$A:$G,7,0)</f>
        <v>B/H Astha Society, 150 feet Ring Road</v>
      </c>
      <c r="J357" s="8" t="str">
        <f>VLOOKUP(A357,'[1]Master File'!$A:$H,8,0)</f>
        <v>RAJKOT</v>
      </c>
      <c r="K357" s="8">
        <f>VLOOKUP(A357,'[1]Master File'!$A:$I,9,0)</f>
        <v>360004</v>
      </c>
      <c r="L357" s="8" t="s">
        <v>42</v>
      </c>
      <c r="M357" s="8">
        <f>VLOOKUP(A357,'[1]Master File'!$A:$M,13,0)</f>
        <v>9879850220</v>
      </c>
      <c r="N357" s="8">
        <f>M357</f>
        <v>9879850220</v>
      </c>
      <c r="O357" s="8" t="str">
        <f>VLOOKUP(A357,'[1]Master File'!$A:$L,12,0)</f>
        <v>shreegelkrupaent@gmail.com</v>
      </c>
      <c r="P357" s="8"/>
      <c r="Q357" s="8" t="str">
        <f>VLOOKUP(A357,'[1]Master File'!$A:$J,10,0)</f>
        <v>24AFGPD4444N1ZF</v>
      </c>
      <c r="R357" s="8" t="str">
        <f>VLOOKUP(A357,'[1]Master File'!$A:$K,11,0)</f>
        <v>AFGPD4444N</v>
      </c>
      <c r="S357" s="8" t="s">
        <v>3264</v>
      </c>
      <c r="T357" s="8" t="s">
        <v>1509</v>
      </c>
      <c r="U357" s="8" t="str">
        <f>VLOOKUP(A357,'[1]Master File'!$A:$P,16,0)</f>
        <v>B</v>
      </c>
      <c r="V357" s="8">
        <f>VLOOKUP(A357,'[1]Master File'!$A:$N,14,0)</f>
        <v>0</v>
      </c>
      <c r="W357" s="9" t="s">
        <v>3265</v>
      </c>
      <c r="X357" s="8">
        <v>9300</v>
      </c>
      <c r="Y357" s="8" t="s">
        <v>48</v>
      </c>
      <c r="Z357" s="8">
        <v>56103</v>
      </c>
      <c r="AA357" s="8" t="s">
        <v>62</v>
      </c>
      <c r="AB357" s="8" t="s">
        <v>49</v>
      </c>
      <c r="AC357" s="8" t="s">
        <v>50</v>
      </c>
      <c r="AD357" s="8" t="s">
        <v>574</v>
      </c>
      <c r="AE357" s="8" t="s">
        <v>158</v>
      </c>
      <c r="AF357" s="8"/>
      <c r="AG357" s="11" t="str">
        <f t="shared" si="13"/>
        <v>Sunshine Siciety Stret No.1Kanbi Chowk Opp.Dwarkesh Apprtment-BB/H Astha Society, 150 feet Ring RoadRAJKOT</v>
      </c>
      <c r="AI357" s="11" t="str">
        <f>VLOOKUP(A357,[2]Sheet1!$D:$F,3,0)</f>
        <v>Shree Gelkrupa Enterprise</v>
      </c>
      <c r="AJ357" s="8">
        <f>VLOOKUP(A357,'[3]Final summary'!$E:$AH,29,0)</f>
        <v>900</v>
      </c>
      <c r="AK357" s="8"/>
    </row>
    <row r="358" spans="1:37" s="11" customFormat="1" ht="28.5" customHeight="1" x14ac:dyDescent="0.2">
      <c r="A358" s="8" t="s">
        <v>3266</v>
      </c>
      <c r="B358" s="7">
        <v>357</v>
      </c>
      <c r="C358" s="8" t="str">
        <f>VLOOKUP(A358,'[1]Master File'!$A:$D,4,0)</f>
        <v>AVIRAT ENERGY PRIVATE LIMITED</v>
      </c>
      <c r="D358" s="8" t="s">
        <v>1939</v>
      </c>
      <c r="E358" s="8" t="s">
        <v>3267</v>
      </c>
      <c r="F358" s="8" t="s">
        <v>64</v>
      </c>
      <c r="G358" s="8" t="str">
        <f>VLOOKUP(A358,'[1]Master File'!$A:$E,5,0)</f>
        <v>Shop No 4, Opp Pramukh Darshan Appartment,</v>
      </c>
      <c r="H358" s="8" t="str">
        <f>VLOOKUP(A358,'[1]Master File'!$A:$F,6,0)</f>
        <v>Amrut nagar Main Road,</v>
      </c>
      <c r="I358" s="8" t="str">
        <f>VLOOKUP(A358,'[1]Master File'!$A:$G,7,0)</f>
        <v>Keshod</v>
      </c>
      <c r="J358" s="8" t="str">
        <f>VLOOKUP(A358,'[1]Master File'!$A:$H,8,0)</f>
        <v>Junagadh</v>
      </c>
      <c r="K358" s="8">
        <f>VLOOKUP(A358,'[1]Master File'!$A:$I,9,0)</f>
        <v>362220</v>
      </c>
      <c r="L358" s="8" t="s">
        <v>42</v>
      </c>
      <c r="M358" s="8">
        <v>9697443344</v>
      </c>
      <c r="N358" s="8">
        <v>9725872155</v>
      </c>
      <c r="O358" s="8" t="str">
        <f>VLOOKUP(A358,'[1]Master File'!$A:$L,12,0)</f>
        <v>aviratenergy@gmail.com</v>
      </c>
      <c r="P358" s="14" t="s">
        <v>3268</v>
      </c>
      <c r="Q358" s="8" t="str">
        <f>VLOOKUP(A358,'[1]Master File'!$A:$J,10,0)</f>
        <v>24AATCA3541L1ZE</v>
      </c>
      <c r="R358" s="8" t="str">
        <f>VLOOKUP(A358,'[1]Master File'!$A:$K,11,0)</f>
        <v>AATCA3541L</v>
      </c>
      <c r="S358" s="8" t="s">
        <v>3269</v>
      </c>
      <c r="T358" s="8" t="s">
        <v>3270</v>
      </c>
      <c r="U358" s="8" t="str">
        <f>VLOOKUP(A358,'[1]Master File'!$A:$P,16,0)</f>
        <v>B</v>
      </c>
      <c r="V358" s="8">
        <f>VLOOKUP(A358,'[1]Master File'!$A:$N,14,0)</f>
        <v>0</v>
      </c>
      <c r="W358" s="9" t="s">
        <v>3271</v>
      </c>
      <c r="X358" s="8">
        <v>9145</v>
      </c>
      <c r="Y358" s="8" t="s">
        <v>48</v>
      </c>
      <c r="Z358" s="8">
        <v>56442</v>
      </c>
      <c r="AA358" s="8" t="s">
        <v>1939</v>
      </c>
      <c r="AB358" s="8" t="s">
        <v>70</v>
      </c>
      <c r="AC358" s="8">
        <v>56443</v>
      </c>
      <c r="AD358" s="8" t="s">
        <v>1939</v>
      </c>
      <c r="AE358" s="8" t="s">
        <v>158</v>
      </c>
      <c r="AF358" s="8"/>
      <c r="AG358" s="11" t="str">
        <f t="shared" si="13"/>
        <v>Shop No 4, Opp Pramukh Darshan Appartment,Amrut nagar Main Road,KeshodJunagadh</v>
      </c>
      <c r="AI358" s="11" t="str">
        <f>VLOOKUP(A358,[2]Sheet1!$D:$F,3,0)</f>
        <v>Avirat Energy Private Limited</v>
      </c>
      <c r="AJ358" s="8">
        <f>VLOOKUP(A358,'[3]Final summary'!$E:$AH,29,0)</f>
        <v>1100</v>
      </c>
      <c r="AK358" s="8"/>
    </row>
    <row r="359" spans="1:37" s="11" customFormat="1" ht="28.5" customHeight="1" x14ac:dyDescent="0.2">
      <c r="A359" s="8" t="s">
        <v>3272</v>
      </c>
      <c r="B359" s="8">
        <v>358</v>
      </c>
      <c r="C359" s="8" t="str">
        <f>VLOOKUP(A359,'[1]Master File'!$A:$D,4,0)</f>
        <v>Goldi Solar Private Limited</v>
      </c>
      <c r="D359" s="8" t="s">
        <v>1939</v>
      </c>
      <c r="E359" s="8" t="s">
        <v>3273</v>
      </c>
      <c r="F359" s="8" t="s">
        <v>64</v>
      </c>
      <c r="G359" s="8" t="str">
        <f>VLOOKUP(A359,'[1]Master File'!$A:$E,5,0)</f>
        <v>101, 21st century building</v>
      </c>
      <c r="H359" s="8" t="str">
        <f>VLOOKUP(A359,'[1]Master File'!$A:$F,6,0)</f>
        <v>Nr. World Trade Centre</v>
      </c>
      <c r="I359" s="8" t="str">
        <f>VLOOKUP(A359,'[1]Master File'!$A:$G,7,0)</f>
        <v>Ring Road, Surat</v>
      </c>
      <c r="J359" s="8" t="str">
        <f>VLOOKUP(A359,'[1]Master File'!$A:$H,8,0)</f>
        <v>Surat</v>
      </c>
      <c r="K359" s="8">
        <f>VLOOKUP(A359,'[1]Master File'!$A:$I,9,0)</f>
        <v>395002</v>
      </c>
      <c r="L359" s="8" t="s">
        <v>42</v>
      </c>
      <c r="M359" s="8">
        <v>7211172774</v>
      </c>
      <c r="N359" s="8">
        <v>9925597962</v>
      </c>
      <c r="O359" s="8" t="str">
        <f>VLOOKUP(A359,'[1]Master File'!$A:$L,12,0)</f>
        <v>alpesh.d@goldi.one</v>
      </c>
      <c r="P359" s="14" t="s">
        <v>3274</v>
      </c>
      <c r="Q359" s="8" t="str">
        <f>VLOOKUP(A359,'[1]Master File'!$A:$J,10,0)</f>
        <v>24AAECG1248F1Z0</v>
      </c>
      <c r="R359" s="8" t="str">
        <f>VLOOKUP(A359,'[1]Master File'!$A:$K,11,0)</f>
        <v>AAECG1248F</v>
      </c>
      <c r="S359" s="8" t="s">
        <v>3275</v>
      </c>
      <c r="T359" s="8" t="s">
        <v>224</v>
      </c>
      <c r="U359" s="8" t="str">
        <f>VLOOKUP(A359,'[1]Master File'!$A:$P,16,0)</f>
        <v>A</v>
      </c>
      <c r="V359" s="8" t="str">
        <f>VLOOKUP(A359,'[1]Master File'!$A:$N,14,0)</f>
        <v>SRT-PG-A-166</v>
      </c>
      <c r="W359" s="9" t="s">
        <v>3276</v>
      </c>
      <c r="X359" s="8">
        <v>9002</v>
      </c>
      <c r="Y359" s="8" t="s">
        <v>48</v>
      </c>
      <c r="Z359" s="8" t="s">
        <v>95</v>
      </c>
      <c r="AA359" s="8"/>
      <c r="AB359" s="8" t="s">
        <v>49</v>
      </c>
      <c r="AC359" s="8" t="s">
        <v>333</v>
      </c>
      <c r="AD359" s="8" t="s">
        <v>3277</v>
      </c>
      <c r="AE359" s="8" t="s">
        <v>149</v>
      </c>
      <c r="AF359" s="8"/>
      <c r="AG359" s="11" t="str">
        <f t="shared" si="13"/>
        <v>101, 21st century buildingNr. World Trade CentreRing Road, SuratSurat</v>
      </c>
      <c r="AI359" s="11" t="str">
        <f>VLOOKUP(A359,[2]Sheet1!$D:$F,3,0)</f>
        <v>Goldi Solar Private Limited</v>
      </c>
      <c r="AJ359" s="8">
        <f>VLOOKUP(A359,'[3]Final summary'!$E:$AH,29,0)</f>
        <v>1000</v>
      </c>
      <c r="AK359" s="8"/>
    </row>
    <row r="360" spans="1:37" s="11" customFormat="1" ht="28.5" customHeight="1" x14ac:dyDescent="0.2">
      <c r="A360" s="8" t="s">
        <v>3278</v>
      </c>
      <c r="B360" s="7">
        <v>359</v>
      </c>
      <c r="C360" s="8" t="str">
        <f>VLOOKUP(A360,'[1]Master File'!$A:$D,4,0)</f>
        <v>powershine energy</v>
      </c>
      <c r="D360" s="8" t="s">
        <v>1939</v>
      </c>
      <c r="E360" s="8" t="s">
        <v>3279</v>
      </c>
      <c r="F360" s="8" t="s">
        <v>64</v>
      </c>
      <c r="G360" s="8" t="str">
        <f>VLOOKUP(A360,'[1]Master File'!$A:$E,5,0)</f>
        <v>Plot no-22A, Near Legend Motour</v>
      </c>
      <c r="H360" s="8" t="str">
        <f>VLOOKUP(A360,'[1]Master File'!$A:$F,6,0)</f>
        <v>Behind Swaminarayan</v>
      </c>
      <c r="I360" s="8" t="str">
        <f>VLOOKUP(A360,'[1]Master File'!$A:$G,7,0)</f>
        <v>Vavdi</v>
      </c>
      <c r="J360" s="8" t="str">
        <f>VLOOKUP(A360,'[1]Master File'!$A:$H,8,0)</f>
        <v>Rajkot</v>
      </c>
      <c r="K360" s="8">
        <f>VLOOKUP(A360,'[1]Master File'!$A:$I,9,0)</f>
        <v>360004</v>
      </c>
      <c r="L360" s="8" t="s">
        <v>42</v>
      </c>
      <c r="M360" s="8" t="str">
        <f>VLOOKUP(A360,'[1]Master File'!$A:$M,13,0)</f>
        <v>9723096888, 8200562312</v>
      </c>
      <c r="N360" s="8" t="str">
        <f t="shared" ref="N360:N391" si="14">M360</f>
        <v>9723096888, 8200562312</v>
      </c>
      <c r="O360" s="8" t="str">
        <f>VLOOKUP(A360,'[1]Master File'!$A:$L,12,0)</f>
        <v>powershineenergy1993@gmail.com</v>
      </c>
      <c r="P360" s="8"/>
      <c r="Q360" s="8" t="str">
        <f>VLOOKUP(A360,'[1]Master File'!$A:$J,10,0)</f>
        <v>24AAXFP3293M1ZE</v>
      </c>
      <c r="R360" s="8" t="str">
        <f>VLOOKUP(A360,'[1]Master File'!$A:$K,11,0)</f>
        <v>AAXFP3293M</v>
      </c>
      <c r="S360" s="8" t="s">
        <v>3280</v>
      </c>
      <c r="T360" s="8" t="s">
        <v>1615</v>
      </c>
      <c r="U360" s="8" t="str">
        <f>VLOOKUP(A360,'[1]Master File'!$A:$P,16,0)</f>
        <v>B</v>
      </c>
      <c r="V360" s="8">
        <f>VLOOKUP(A360,'[1]Master File'!$A:$N,14,0)</f>
        <v>0</v>
      </c>
      <c r="W360" s="9" t="s">
        <v>3281</v>
      </c>
      <c r="X360" s="8">
        <v>9331</v>
      </c>
      <c r="Y360" s="8" t="s">
        <v>48</v>
      </c>
      <c r="Z360" s="8">
        <v>56449</v>
      </c>
      <c r="AA360" s="8" t="s">
        <v>1939</v>
      </c>
      <c r="AB360" s="8" t="s">
        <v>49</v>
      </c>
      <c r="AC360" s="8" t="s">
        <v>2058</v>
      </c>
      <c r="AD360" s="8" t="s">
        <v>1615</v>
      </c>
      <c r="AE360" s="8" t="s">
        <v>158</v>
      </c>
      <c r="AF360" s="8"/>
      <c r="AG360" s="11" t="str">
        <f t="shared" si="13"/>
        <v>Plot no-22A, Near Legend MotourBehind SwaminarayanVavdiRajkot</v>
      </c>
      <c r="AI360" s="11" t="str">
        <f>VLOOKUP(A360,[2]Sheet1!$D:$F,3,0)</f>
        <v>Powershine Energy</v>
      </c>
      <c r="AJ360" s="8">
        <f>VLOOKUP(A360,'[3]Final summary'!$E:$AH,29,0)</f>
        <v>50</v>
      </c>
      <c r="AK360" s="8"/>
    </row>
    <row r="361" spans="1:37" s="11" customFormat="1" ht="28.5" customHeight="1" x14ac:dyDescent="0.2">
      <c r="A361" s="8" t="s">
        <v>3282</v>
      </c>
      <c r="B361" s="8">
        <v>360</v>
      </c>
      <c r="C361" s="8" t="str">
        <f>VLOOKUP(A361,'[1]Master File'!$A:$D,4,0)</f>
        <v>GREENCUBE ENERGIES PRIVATE LIMITED</v>
      </c>
      <c r="D361" s="8" t="s">
        <v>1939</v>
      </c>
      <c r="E361" s="8" t="s">
        <v>3283</v>
      </c>
      <c r="F361" s="8" t="s">
        <v>64</v>
      </c>
      <c r="G361" s="8" t="str">
        <f>VLOOKUP(A361,'[1]Master File'!$A:$E,5,0)</f>
        <v>17, Jyoti Park, Stadium Road Motera</v>
      </c>
      <c r="H361" s="8" t="str">
        <f>VLOOKUP(A361,'[1]Master File'!$A:$F,6,0)</f>
        <v xml:space="preserve"> Sabarmati</v>
      </c>
      <c r="I361" s="8" t="str">
        <f>VLOOKUP(A361,'[1]Master File'!$A:$G,7,0)</f>
        <v xml:space="preserve"> Ahmedabad -380005</v>
      </c>
      <c r="J361" s="8" t="str">
        <f>VLOOKUP(A361,'[1]Master File'!$A:$H,8,0)</f>
        <v>AHMEDABAD</v>
      </c>
      <c r="K361" s="8">
        <f>VLOOKUP(A361,'[1]Master File'!$A:$I,9,0)</f>
        <v>380005</v>
      </c>
      <c r="L361" s="8" t="s">
        <v>42</v>
      </c>
      <c r="M361" s="8" t="str">
        <f>VLOOKUP(A361,'[1]Master File'!$A:$M,13,0)</f>
        <v>9106836019, 9409645764</v>
      </c>
      <c r="N361" s="8" t="str">
        <f t="shared" si="14"/>
        <v>9106836019, 9409645764</v>
      </c>
      <c r="O361" s="8" t="str">
        <f>VLOOKUP(A361,'[1]Master File'!$A:$L,12,0)</f>
        <v>nirankush@gcepl.in</v>
      </c>
      <c r="P361" s="14" t="s">
        <v>3284</v>
      </c>
      <c r="Q361" s="8" t="str">
        <f>VLOOKUP(A361,'[1]Master File'!$A:$J,10,0)</f>
        <v>24AAGCG9772J1Z4</v>
      </c>
      <c r="R361" s="8" t="str">
        <f>VLOOKUP(A361,'[1]Master File'!$A:$K,11,0)</f>
        <v>AAGCG9772J</v>
      </c>
      <c r="S361" s="8" t="s">
        <v>3285</v>
      </c>
      <c r="T361" s="8" t="s">
        <v>3286</v>
      </c>
      <c r="U361" s="8" t="str">
        <f>VLOOKUP(A361,'[1]Master File'!$A:$P,16,0)</f>
        <v>B</v>
      </c>
      <c r="V361" s="8" t="str">
        <f>VLOOKUP(A361,'[1]Master File'!$A:$N,14,0)</f>
        <v>SRT-PG-B-256</v>
      </c>
      <c r="W361" s="9" t="s">
        <v>3287</v>
      </c>
      <c r="X361" s="8">
        <v>9216</v>
      </c>
      <c r="Y361" s="8" t="s">
        <v>48</v>
      </c>
      <c r="Z361" s="8" t="s">
        <v>95</v>
      </c>
      <c r="AA361" s="8"/>
      <c r="AB361" s="8" t="s">
        <v>49</v>
      </c>
      <c r="AC361" s="8" t="s">
        <v>2058</v>
      </c>
      <c r="AD361" s="8" t="s">
        <v>1498</v>
      </c>
      <c r="AE361" s="8" t="s">
        <v>158</v>
      </c>
      <c r="AF361" s="8"/>
      <c r="AG361" s="11" t="str">
        <f t="shared" si="13"/>
        <v>17, Jyoti Park, Stadium Road Motera Sabarmati Ahmedabad -380005AHMEDABAD</v>
      </c>
      <c r="AI361" s="11" t="str">
        <f>VLOOKUP(A361,[2]Sheet1!$D:$F,3,0)</f>
        <v>Greencube Energies Private Limited</v>
      </c>
      <c r="AJ361" s="8">
        <f>VLOOKUP(A361,'[3]Final summary'!$E:$AH,29,0)</f>
        <v>200</v>
      </c>
      <c r="AK361" s="8"/>
    </row>
    <row r="362" spans="1:37" s="11" customFormat="1" ht="28.5" customHeight="1" x14ac:dyDescent="0.2">
      <c r="A362" s="8" t="s">
        <v>3288</v>
      </c>
      <c r="B362" s="7">
        <v>361</v>
      </c>
      <c r="C362" s="8" t="str">
        <f>VLOOKUP(A362,'[1]Master File'!$A:$D,4,0)</f>
        <v>THE NUJUM</v>
      </c>
      <c r="D362" s="8" t="s">
        <v>1939</v>
      </c>
      <c r="E362" s="8" t="s">
        <v>3289</v>
      </c>
      <c r="F362" s="8" t="s">
        <v>90</v>
      </c>
      <c r="G362" s="8" t="str">
        <f>VLOOKUP(A362,'[1]Master File'!$A:$E,5,0)</f>
        <v>Block No. 1,2,3 Pl no. 39</v>
      </c>
      <c r="H362" s="8" t="str">
        <f>VLOOKUP(A362,'[1]Master File'!$A:$F,6,0)</f>
        <v>40 41 Merulaxmi Society Chanakya Marg</v>
      </c>
      <c r="I362" s="8" t="str">
        <f>VLOOKUP(A362,'[1]Master File'!$A:$G,7,0)</f>
        <v>Surat-395009</v>
      </c>
      <c r="J362" s="8" t="str">
        <f>VLOOKUP(A362,'[1]Master File'!$A:$H,8,0)</f>
        <v>SURAT</v>
      </c>
      <c r="K362" s="8">
        <f>VLOOKUP(A362,'[1]Master File'!$A:$I,9,0)</f>
        <v>395009</v>
      </c>
      <c r="L362" s="8" t="s">
        <v>42</v>
      </c>
      <c r="M362" s="8">
        <f>VLOOKUP(A362,'[1]Master File'!$A:$M,13,0)</f>
        <v>9375188422</v>
      </c>
      <c r="N362" s="8">
        <f t="shared" si="14"/>
        <v>9375188422</v>
      </c>
      <c r="O362" s="8" t="str">
        <f>VLOOKUP(A362,'[1]Master File'!$A:$L,12,0)</f>
        <v>yasirkandoi12@gmail.com</v>
      </c>
      <c r="P362" s="14" t="s">
        <v>3290</v>
      </c>
      <c r="Q362" s="8" t="str">
        <f>VLOOKUP(A362,'[1]Master File'!$A:$J,10,0)</f>
        <v>24CLHPK7800G1Z9</v>
      </c>
      <c r="R362" s="8" t="str">
        <f>VLOOKUP(A362,'[1]Master File'!$A:$K,11,0)</f>
        <v>CLHPK7800G</v>
      </c>
      <c r="S362" s="8" t="s">
        <v>3291</v>
      </c>
      <c r="T362" s="8" t="s">
        <v>2177</v>
      </c>
      <c r="U362" s="8" t="str">
        <f>VLOOKUP(A362,'[1]Master File'!$A:$P,16,0)</f>
        <v>B</v>
      </c>
      <c r="V362" s="8" t="str">
        <f>VLOOKUP(A362,'[1]Master File'!$A:$N,14,0)</f>
        <v>SRT-PG-A-324</v>
      </c>
      <c r="W362" s="9" t="s">
        <v>3292</v>
      </c>
      <c r="X362" s="8">
        <v>9491</v>
      </c>
      <c r="Y362" s="8" t="s">
        <v>48</v>
      </c>
      <c r="Z362" s="8" t="s">
        <v>95</v>
      </c>
      <c r="AA362" s="8"/>
      <c r="AB362" s="8" t="s">
        <v>49</v>
      </c>
      <c r="AC362" s="8" t="s">
        <v>778</v>
      </c>
      <c r="AD362" s="8" t="s">
        <v>1762</v>
      </c>
      <c r="AE362" s="8" t="s">
        <v>158</v>
      </c>
      <c r="AF362" s="8"/>
      <c r="AG362" s="11" t="str">
        <f t="shared" si="13"/>
        <v>Block No. 1,2,3 Pl no. 3940 41 Merulaxmi Society Chanakya MargSurat-395009SURAT</v>
      </c>
      <c r="AI362" s="11" t="str">
        <f>VLOOKUP(A362,[2]Sheet1!$D:$F,3,0)</f>
        <v>The Nujum</v>
      </c>
      <c r="AJ362" s="8">
        <f>VLOOKUP(A362,'[3]Final summary'!$E:$AH,29,0)</f>
        <v>2000</v>
      </c>
      <c r="AK362" s="8"/>
    </row>
    <row r="363" spans="1:37" s="11" customFormat="1" ht="28.5" customHeight="1" x14ac:dyDescent="0.2">
      <c r="A363" s="8" t="s">
        <v>3293</v>
      </c>
      <c r="B363" s="8">
        <v>362</v>
      </c>
      <c r="C363" s="8" t="str">
        <f>VLOOKUP(A363,'[1]Master File'!$A:$D,4,0)</f>
        <v>Farmson Enviro Care</v>
      </c>
      <c r="D363" s="8" t="s">
        <v>1939</v>
      </c>
      <c r="E363" s="8" t="s">
        <v>3294</v>
      </c>
      <c r="F363" s="8" t="s">
        <v>73</v>
      </c>
      <c r="G363" s="8" t="str">
        <f>VLOOKUP(A363,'[1]Master File'!$A:$E,5,0)</f>
        <v>135 Pushkar Industrial Estate Phase I</v>
      </c>
      <c r="H363" s="8" t="str">
        <f>VLOOKUP(A363,'[1]Master File'!$A:$F,6,0)</f>
        <v xml:space="preserve"> Vatva GIDCRamol-Vatva Road Ahmedabad</v>
      </c>
      <c r="I363" s="8" t="str">
        <f>VLOOKUP(A363,'[1]Master File'!$A:$G,7,0)</f>
        <v xml:space="preserve"> Ahmedabad</v>
      </c>
      <c r="J363" s="8" t="str">
        <f>VLOOKUP(A363,'[1]Master File'!$A:$H,8,0)</f>
        <v>AHMEDABAD</v>
      </c>
      <c r="K363" s="8">
        <f>VLOOKUP(A363,'[1]Master File'!$A:$I,9,0)</f>
        <v>382445</v>
      </c>
      <c r="L363" s="8" t="s">
        <v>42</v>
      </c>
      <c r="M363" s="8">
        <f>VLOOKUP(A363,'[1]Master File'!$A:$M,13,0)</f>
        <v>9687692733</v>
      </c>
      <c r="N363" s="8">
        <f t="shared" si="14"/>
        <v>9687692733</v>
      </c>
      <c r="O363" s="8" t="str">
        <f>VLOOKUP(A363,'[1]Master File'!$A:$L,12,0)</f>
        <v>maulik@farmsonsolar.com</v>
      </c>
      <c r="P363" s="14" t="s">
        <v>3295</v>
      </c>
      <c r="Q363" s="8" t="str">
        <f>VLOOKUP(A363,'[1]Master File'!$A:$J,10,0)</f>
        <v>24AABFF1170F1Z1</v>
      </c>
      <c r="R363" s="8" t="str">
        <f>VLOOKUP(A363,'[1]Master File'!$A:$K,11,0)</f>
        <v>AABFF1170F</v>
      </c>
      <c r="S363" s="8" t="s">
        <v>3296</v>
      </c>
      <c r="T363" s="8" t="s">
        <v>236</v>
      </c>
      <c r="U363" s="8" t="str">
        <f>VLOOKUP(A363,'[1]Master File'!$A:$P,16,0)</f>
        <v>A</v>
      </c>
      <c r="V363" s="8" t="str">
        <f>VLOOKUP(A363,'[1]Master File'!$A:$N,14,0)</f>
        <v>SRT-PG-A-202</v>
      </c>
      <c r="W363" s="9" t="s">
        <v>3297</v>
      </c>
      <c r="X363" s="8">
        <v>9104</v>
      </c>
      <c r="Y363" s="8" t="s">
        <v>48</v>
      </c>
      <c r="Z363" s="8" t="s">
        <v>95</v>
      </c>
      <c r="AA363" s="8"/>
      <c r="AB363" s="8" t="s">
        <v>49</v>
      </c>
      <c r="AC363" s="8" t="s">
        <v>3298</v>
      </c>
      <c r="AD363" s="8" t="s">
        <v>1934</v>
      </c>
      <c r="AE363" s="8" t="s">
        <v>149</v>
      </c>
      <c r="AF363" s="8"/>
      <c r="AG363" s="11" t="str">
        <f t="shared" si="13"/>
        <v>135 Pushkar Industrial Estate Phase I Vatva GIDCRamol-Vatva Road Ahmedabad AhmedabadAHMEDABAD</v>
      </c>
      <c r="AI363" s="11" t="str">
        <f>VLOOKUP(A363,[2]Sheet1!$D:$F,3,0)</f>
        <v>Farmson Enviro Care</v>
      </c>
      <c r="AJ363" s="8">
        <f>VLOOKUP(A363,'[3]Final summary'!$E:$AH,29,0)</f>
        <v>3500</v>
      </c>
      <c r="AK363" s="8"/>
    </row>
    <row r="364" spans="1:37" s="11" customFormat="1" ht="28.5" customHeight="1" x14ac:dyDescent="0.2">
      <c r="A364" s="8" t="s">
        <v>3299</v>
      </c>
      <c r="B364" s="7">
        <v>363</v>
      </c>
      <c r="C364" s="8" t="str">
        <f>VLOOKUP(A364,'[1]Master File'!$A:$D,4,0)</f>
        <v>Zavich Infrastructure And Power Private Limited</v>
      </c>
      <c r="D364" s="8" t="s">
        <v>1939</v>
      </c>
      <c r="E364" s="8" t="s">
        <v>3300</v>
      </c>
      <c r="F364" s="8" t="s">
        <v>64</v>
      </c>
      <c r="G364" s="8" t="str">
        <f>VLOOKUP(A364,'[1]Master File'!$A:$E,5,0)</f>
        <v>1838/2 Opp. Sachi Mata Mandir Laldrawaja</v>
      </c>
      <c r="H364" s="8" t="str">
        <f>VLOOKUP(A364,'[1]Master File'!$A:$F,6,0)</f>
        <v>Umreth</v>
      </c>
      <c r="I364" s="8" t="str">
        <f>VLOOKUP(A364,'[1]Master File'!$A:$G,7,0)</f>
        <v>Anand</v>
      </c>
      <c r="J364" s="8" t="str">
        <f>VLOOKUP(A364,'[1]Master File'!$A:$H,8,0)</f>
        <v>Anand</v>
      </c>
      <c r="K364" s="8">
        <f>VLOOKUP(A364,'[1]Master File'!$A:$I,9,0)</f>
        <v>388220</v>
      </c>
      <c r="L364" s="8" t="s">
        <v>42</v>
      </c>
      <c r="M364" s="8">
        <f>VLOOKUP(A364,'[1]Master File'!$A:$M,13,0)</f>
        <v>9737741242</v>
      </c>
      <c r="N364" s="8">
        <f t="shared" si="14"/>
        <v>9737741242</v>
      </c>
      <c r="O364" s="14" t="s">
        <v>3301</v>
      </c>
      <c r="P364" s="8"/>
      <c r="Q364" s="8" t="str">
        <f>VLOOKUP(A364,'[1]Master File'!$A:$J,10,0)</f>
        <v>24AABCZ3702E1ZR</v>
      </c>
      <c r="R364" s="8" t="str">
        <f>VLOOKUP(A364,'[1]Master File'!$A:$K,11,0)</f>
        <v>AABCZ3702E</v>
      </c>
      <c r="S364" s="8" t="s">
        <v>3302</v>
      </c>
      <c r="T364" s="8" t="s">
        <v>1444</v>
      </c>
      <c r="U364" s="8" t="str">
        <f>VLOOKUP(A364,'[1]Master File'!$A:$P,16,0)</f>
        <v>B</v>
      </c>
      <c r="V364" s="8">
        <f>VLOOKUP(A364,'[1]Master File'!$A:$N,14,0)</f>
        <v>0</v>
      </c>
      <c r="W364" s="9" t="s">
        <v>3303</v>
      </c>
      <c r="X364" s="8">
        <v>9493</v>
      </c>
      <c r="Y364" s="8" t="s">
        <v>48</v>
      </c>
      <c r="Z364" s="8">
        <v>56450</v>
      </c>
      <c r="AA364" s="8" t="s">
        <v>1939</v>
      </c>
      <c r="AB364" s="8" t="s">
        <v>49</v>
      </c>
      <c r="AC364" s="8" t="s">
        <v>50</v>
      </c>
      <c r="AD364" s="8" t="s">
        <v>1533</v>
      </c>
      <c r="AE364" s="8" t="s">
        <v>158</v>
      </c>
      <c r="AF364" s="8"/>
      <c r="AG364" s="11" t="str">
        <f t="shared" si="13"/>
        <v>1838/2 Opp. Sachi Mata Mandir LaldrawajaUmrethAnandAnand</v>
      </c>
      <c r="AI364" s="11" t="str">
        <f>VLOOKUP(A364,[2]Sheet1!$D:$F,3,0)</f>
        <v>ZAVICH INFRASTRUCTURE AND POWER  PVT LTD</v>
      </c>
      <c r="AJ364" s="8">
        <f>VLOOKUP(A364,'[3]Final summary'!$E:$AH,29,0)</f>
        <v>300</v>
      </c>
      <c r="AK364" s="8"/>
    </row>
    <row r="365" spans="1:37" s="11" customFormat="1" ht="28.5" customHeight="1" x14ac:dyDescent="0.2">
      <c r="A365" s="8" t="s">
        <v>3304</v>
      </c>
      <c r="B365" s="8">
        <v>364</v>
      </c>
      <c r="C365" s="8" t="str">
        <f>VLOOKUP(A365,'[1]Master File'!$A:$D,4,0)</f>
        <v>OHM ELECTRICAL ENGINEER</v>
      </c>
      <c r="D365" s="8" t="s">
        <v>1939</v>
      </c>
      <c r="E365" s="8" t="s">
        <v>3305</v>
      </c>
      <c r="F365" s="8" t="s">
        <v>90</v>
      </c>
      <c r="G365" s="8" t="str">
        <f>VLOOKUP(A365,'[1]Master File'!$A:$E,5,0)</f>
        <v xml:space="preserve">3 GF ANKUR COMMERCIAL CENTER </v>
      </c>
      <c r="H365" s="8" t="str">
        <f>VLOOKUP(A365,'[1]Master File'!$A:$F,6,0)</f>
        <v xml:space="preserve">NR ANKUR BUS STOP NARANPURA </v>
      </c>
      <c r="I365" s="8" t="str">
        <f>VLOOKUP(A365,'[1]Master File'!$A:$G,7,0)</f>
        <v>Ahmedabad Gujarat-380013</v>
      </c>
      <c r="J365" s="8" t="str">
        <f>VLOOKUP(A365,'[1]Master File'!$A:$H,8,0)</f>
        <v>AHMEDABAD</v>
      </c>
      <c r="K365" s="8">
        <f>VLOOKUP(A365,'[1]Master File'!$A:$I,9,0)</f>
        <v>380013</v>
      </c>
      <c r="L365" s="8" t="s">
        <v>42</v>
      </c>
      <c r="M365" s="8" t="str">
        <f>VLOOKUP(A365,'[1]Master File'!$A:$M,13,0)</f>
        <v>982508812, 9978903812</v>
      </c>
      <c r="N365" s="8" t="str">
        <f t="shared" si="14"/>
        <v>982508812, 9978903812</v>
      </c>
      <c r="O365" s="8" t="str">
        <f>VLOOKUP(A365,'[1]Master File'!$A:$L,12,0)</f>
        <v>ohmeleeng@yahoo.co.in; ohmeleeng@gmail.com</v>
      </c>
      <c r="P365" s="8"/>
      <c r="Q365" s="8" t="str">
        <f>VLOOKUP(A365,'[1]Master File'!$A:$J,10,0)</f>
        <v>24AAMPP2418H1ZQ</v>
      </c>
      <c r="R365" s="8" t="str">
        <f>VLOOKUP(A365,'[1]Master File'!$A:$K,11,0)</f>
        <v>AAMPP2418H</v>
      </c>
      <c r="S365" s="8" t="s">
        <v>3306</v>
      </c>
      <c r="T365" s="8" t="s">
        <v>193</v>
      </c>
      <c r="U365" s="8" t="str">
        <f>VLOOKUP(A365,'[1]Master File'!$A:$P,16,0)</f>
        <v>B</v>
      </c>
      <c r="V365" s="8" t="str">
        <f>VLOOKUP(A365,'[1]Master File'!$A:$N,14,0)</f>
        <v>SRT-PG-A-098</v>
      </c>
      <c r="W365" s="9" t="s">
        <v>3307</v>
      </c>
      <c r="X365" s="8">
        <v>9244</v>
      </c>
      <c r="Y365" s="8" t="s">
        <v>48</v>
      </c>
      <c r="Z365" s="8" t="s">
        <v>95</v>
      </c>
      <c r="AA365" s="8"/>
      <c r="AB365" s="8" t="s">
        <v>70</v>
      </c>
      <c r="AC365" s="8">
        <v>56464</v>
      </c>
      <c r="AD365" s="8" t="s">
        <v>1939</v>
      </c>
      <c r="AE365" s="8" t="s">
        <v>158</v>
      </c>
      <c r="AF365" s="8"/>
      <c r="AG365" s="11" t="str">
        <f t="shared" si="13"/>
        <v>3 GF ANKUR COMMERCIAL CENTER NR ANKUR BUS STOP NARANPURA Ahmedabad Gujarat-380013AHMEDABAD</v>
      </c>
      <c r="AI365" s="11" t="str">
        <f>VLOOKUP(A365,[2]Sheet1!$D:$F,3,0)</f>
        <v>Ohm Electrical Engineer</v>
      </c>
      <c r="AJ365" s="8">
        <f>VLOOKUP(A365,'[3]Final summary'!$E:$AH,29,0)</f>
        <v>150</v>
      </c>
      <c r="AK365" s="8"/>
    </row>
    <row r="366" spans="1:37" s="11" customFormat="1" ht="28.5" customHeight="1" x14ac:dyDescent="0.2">
      <c r="A366" s="8" t="s">
        <v>3308</v>
      </c>
      <c r="B366" s="7">
        <v>365</v>
      </c>
      <c r="C366" s="8" t="str">
        <f>VLOOKUP(A366,'[1]Master File'!$A:$D,4,0)</f>
        <v>AHMEDABAD SOLAR</v>
      </c>
      <c r="D366" s="8" t="s">
        <v>1939</v>
      </c>
      <c r="E366" s="8" t="s">
        <v>3309</v>
      </c>
      <c r="F366" s="8" t="s">
        <v>90</v>
      </c>
      <c r="G366" s="8" t="str">
        <f>VLOOKUP(A366,'[1]Master File'!$A:$E,5,0)</f>
        <v>43/B PAVITRANAGAR</v>
      </c>
      <c r="H366" s="8" t="str">
        <f>VLOOKUP(A366,'[1]Master File'!$A:$F,6,0)</f>
        <v xml:space="preserve"> OPP.CADILA LAB, GHODASAR,</v>
      </c>
      <c r="I366" s="8" t="str">
        <f>VLOOKUP(A366,'[1]Master File'!$A:$G,7,0)</f>
        <v>Ahmedabad</v>
      </c>
      <c r="J366" s="8" t="str">
        <f>VLOOKUP(A366,'[1]Master File'!$A:$H,8,0)</f>
        <v>AHMEDABAD</v>
      </c>
      <c r="K366" s="8">
        <f>VLOOKUP(A366,'[1]Master File'!$A:$I,9,0)</f>
        <v>380050</v>
      </c>
      <c r="L366" s="8" t="s">
        <v>42</v>
      </c>
      <c r="M366" s="8" t="str">
        <f>VLOOKUP(A366,'[1]Master File'!$A:$M,13,0)</f>
        <v>7878482281, 7984660655</v>
      </c>
      <c r="N366" s="8" t="str">
        <f t="shared" si="14"/>
        <v>7878482281, 7984660655</v>
      </c>
      <c r="O366" s="8" t="str">
        <f>VLOOKUP(A366,'[1]Master File'!$A:$L,12,0)</f>
        <v>RAVICHAUDHARY1403@GMAIL.COM</v>
      </c>
      <c r="P366" s="8"/>
      <c r="Q366" s="8" t="str">
        <f>VLOOKUP(A366,'[1]Master File'!$A:$J,10,0)</f>
        <v>24ASKPC7849R1ZY</v>
      </c>
      <c r="R366" s="8" t="str">
        <f>VLOOKUP(A366,'[1]Master File'!$A:$K,11,0)</f>
        <v>ASKPC7849R</v>
      </c>
      <c r="S366" s="8" t="s">
        <v>3310</v>
      </c>
      <c r="T366" s="8" t="s">
        <v>592</v>
      </c>
      <c r="U366" s="8" t="str">
        <f>VLOOKUP(A366,'[1]Master File'!$A:$P,16,0)</f>
        <v>B</v>
      </c>
      <c r="V366" s="8" t="str">
        <f>VLOOKUP(A366,'[1]Master File'!$A:$N,14,0)</f>
        <v>SRT-PG-B-327</v>
      </c>
      <c r="W366" s="9" t="s">
        <v>3311</v>
      </c>
      <c r="X366" s="8">
        <v>9127</v>
      </c>
      <c r="Y366" s="8" t="s">
        <v>48</v>
      </c>
      <c r="Z366" s="8" t="s">
        <v>95</v>
      </c>
      <c r="AA366" s="8"/>
      <c r="AB366" s="8" t="s">
        <v>49</v>
      </c>
      <c r="AC366" s="8" t="s">
        <v>50</v>
      </c>
      <c r="AD366" s="8" t="s">
        <v>118</v>
      </c>
      <c r="AE366" s="8" t="s">
        <v>158</v>
      </c>
      <c r="AF366" s="8"/>
      <c r="AG366" s="11" t="str">
        <f t="shared" si="13"/>
        <v>43/B PAVITRANAGAR OPP.CADILA LAB, GHODASAR,AhmedabadAHMEDABAD</v>
      </c>
      <c r="AI366" s="11" t="str">
        <f>VLOOKUP(A366,[2]Sheet1!$D:$F,3,0)</f>
        <v>Ahmedabad Solar</v>
      </c>
      <c r="AJ366" s="8">
        <f>VLOOKUP(A366,'[3]Final summary'!$E:$AH,29,0)</f>
        <v>500</v>
      </c>
      <c r="AK366" s="8"/>
    </row>
    <row r="367" spans="1:37" s="11" customFormat="1" ht="28.5" customHeight="1" x14ac:dyDescent="0.2">
      <c r="A367" s="8" t="s">
        <v>3312</v>
      </c>
      <c r="B367" s="8">
        <v>366</v>
      </c>
      <c r="C367" s="8" t="str">
        <f>VLOOKUP(A367,'[1]Master File'!$A:$D,4,0)</f>
        <v>POWERMAC TECHNOLOGY</v>
      </c>
      <c r="D367" s="8" t="s">
        <v>1939</v>
      </c>
      <c r="E367" s="8" t="s">
        <v>3313</v>
      </c>
      <c r="F367" s="8" t="s">
        <v>73</v>
      </c>
      <c r="G367" s="8" t="str">
        <f>VLOOKUP(A367,'[1]Master File'!$A:$E,5,0)</f>
        <v>Plot No-228,Phase -2,GIDC</v>
      </c>
      <c r="H367" s="8" t="str">
        <f>VLOOKUP(A367,'[1]Master File'!$A:$F,6,0)</f>
        <v>Wadhwan,Surendranagar</v>
      </c>
      <c r="I367" s="8" t="str">
        <f>VLOOKUP(A367,'[1]Master File'!$A:$G,7,0)</f>
        <v>SURENDRANAGAR</v>
      </c>
      <c r="J367" s="8" t="str">
        <f>VLOOKUP(A367,'[1]Master File'!$A:$H,8,0)</f>
        <v>SURENDRANAGAR</v>
      </c>
      <c r="K367" s="8">
        <f>VLOOKUP(A367,'[1]Master File'!$A:$I,9,0)</f>
        <v>363002</v>
      </c>
      <c r="L367" s="8" t="s">
        <v>42</v>
      </c>
      <c r="M367" s="8">
        <f>VLOOKUP(A367,'[1]Master File'!$A:$M,13,0)</f>
        <v>9099939972</v>
      </c>
      <c r="N367" s="8">
        <f t="shared" si="14"/>
        <v>9099939972</v>
      </c>
      <c r="O367" s="8" t="str">
        <f>VLOOKUP(A367,'[1]Master File'!$A:$L,12,0)</f>
        <v>info@powermacgroup.com</v>
      </c>
      <c r="P367" s="14" t="s">
        <v>3314</v>
      </c>
      <c r="Q367" s="8" t="str">
        <f>VLOOKUP(A367,'[1]Master File'!$A:$J,10,0)</f>
        <v>24AANFP1923A1ZO</v>
      </c>
      <c r="R367" s="8" t="str">
        <f>VLOOKUP(A367,'[1]Master File'!$A:$K,11,0)</f>
        <v>AANFP1923A</v>
      </c>
      <c r="S367" s="8" t="s">
        <v>3315</v>
      </c>
      <c r="T367" s="8" t="s">
        <v>1661</v>
      </c>
      <c r="U367" s="8" t="str">
        <f>VLOOKUP(A367,'[1]Master File'!$A:$P,16,0)</f>
        <v>B</v>
      </c>
      <c r="V367" s="8">
        <f>VLOOKUP(A367,'[1]Master File'!$A:$N,14,0)</f>
        <v>0</v>
      </c>
      <c r="W367" s="9" t="s">
        <v>3316</v>
      </c>
      <c r="X367" s="8">
        <v>9330</v>
      </c>
      <c r="Y367" s="8" t="s">
        <v>48</v>
      </c>
      <c r="Z367" s="8">
        <v>56468</v>
      </c>
      <c r="AA367" s="8" t="s">
        <v>1939</v>
      </c>
      <c r="AB367" s="8" t="s">
        <v>49</v>
      </c>
      <c r="AC367" s="8" t="s">
        <v>778</v>
      </c>
      <c r="AD367" s="8" t="s">
        <v>524</v>
      </c>
      <c r="AE367" s="8" t="s">
        <v>158</v>
      </c>
      <c r="AF367" s="8"/>
      <c r="AG367" s="11" t="str">
        <f t="shared" si="13"/>
        <v>Plot No-228,Phase -2,GIDCWadhwan,SurendranagarSURENDRANAGARSURENDRANAGAR</v>
      </c>
      <c r="AI367" s="11" t="str">
        <f>VLOOKUP(A367,[2]Sheet1!$D:$F,3,0)</f>
        <v>Powermac Technology</v>
      </c>
      <c r="AJ367" s="8">
        <f>VLOOKUP(A367,'[3]Final summary'!$E:$AH,29,0)</f>
        <v>200</v>
      </c>
      <c r="AK367" s="8"/>
    </row>
    <row r="368" spans="1:37" s="11" customFormat="1" ht="28.5" customHeight="1" x14ac:dyDescent="0.2">
      <c r="A368" s="8" t="s">
        <v>3317</v>
      </c>
      <c r="B368" s="7">
        <v>367</v>
      </c>
      <c r="C368" s="8" t="str">
        <f>VLOOKUP(A368,'[1]Master File'!$A:$D,4,0)</f>
        <v>PEARL ELECTRONICS MANUFACTURING COMPANY</v>
      </c>
      <c r="D368" s="8" t="s">
        <v>1939</v>
      </c>
      <c r="E368" s="8" t="s">
        <v>3318</v>
      </c>
      <c r="F368" s="8" t="s">
        <v>90</v>
      </c>
      <c r="G368" s="8" t="str">
        <f>VLOOKUP(A368,'[1]Master File'!$A:$E,5,0)</f>
        <v>GALA NO.4 SURVEY NO.338/18 BALDA INDUSTRIAL PARK</v>
      </c>
      <c r="H368" s="8" t="str">
        <f>VLOOKUP(A368,'[1]Master File'!$A:$F,6,0)</f>
        <v xml:space="preserve"> BALDA KILLA PARDI</v>
      </c>
      <c r="I368" s="8" t="str">
        <f>VLOOKUP(A368,'[1]Master File'!$A:$G,7,0)</f>
        <v>DIST :VALSAD</v>
      </c>
      <c r="J368" s="8" t="str">
        <f>VLOOKUP(A368,'[1]Master File'!$A:$H,8,0)</f>
        <v>KILLA PARDI</v>
      </c>
      <c r="K368" s="8">
        <f>VLOOKUP(A368,'[1]Master File'!$A:$I,9,0)</f>
        <v>396125</v>
      </c>
      <c r="L368" s="8" t="s">
        <v>42</v>
      </c>
      <c r="M368" s="8">
        <f>VLOOKUP(A368,'[1]Master File'!$A:$M,13,0)</f>
        <v>8806362569</v>
      </c>
      <c r="N368" s="8">
        <f t="shared" si="14"/>
        <v>8806362569</v>
      </c>
      <c r="O368" s="8" t="str">
        <f>VLOOKUP(A368,'[1]Master File'!$A:$L,12,0)</f>
        <v>info@pearlemc.com</v>
      </c>
      <c r="P368" s="14" t="s">
        <v>3319</v>
      </c>
      <c r="Q368" s="8" t="str">
        <f>VLOOKUP(A368,'[1]Master File'!$A:$J,10,0)</f>
        <v>24BTEPP0844F1ZW</v>
      </c>
      <c r="R368" s="8" t="str">
        <f>VLOOKUP(A368,'[1]Master File'!$A:$K,11,0)</f>
        <v>BTEPP0844F</v>
      </c>
      <c r="S368" s="8" t="s">
        <v>3320</v>
      </c>
      <c r="T368" s="8" t="s">
        <v>180</v>
      </c>
      <c r="U368" s="8" t="str">
        <f>VLOOKUP(A368,'[1]Master File'!$A:$P,16,0)</f>
        <v>B</v>
      </c>
      <c r="V368" s="8" t="str">
        <f>VLOOKUP(A368,'[1]Master File'!$A:$N,14,0)</f>
        <v>SRT-PG-B-232</v>
      </c>
      <c r="W368" s="9" t="s">
        <v>3321</v>
      </c>
      <c r="X368" s="8">
        <v>9324</v>
      </c>
      <c r="Y368" s="8" t="s">
        <v>48</v>
      </c>
      <c r="Z368" s="8" t="s">
        <v>95</v>
      </c>
      <c r="AA368" s="8"/>
      <c r="AB368" s="8" t="s">
        <v>70</v>
      </c>
      <c r="AC368" s="8">
        <v>56466</v>
      </c>
      <c r="AD368" s="8" t="s">
        <v>1939</v>
      </c>
      <c r="AE368" s="8" t="s">
        <v>158</v>
      </c>
      <c r="AF368" s="8"/>
      <c r="AG368" s="11" t="str">
        <f t="shared" si="13"/>
        <v>GALA NO.4 SURVEY NO.338/18 BALDA INDUSTRIAL PARK BALDA KILLA PARDIDIST :VALSADKILLA PARDI</v>
      </c>
      <c r="AI368" s="11" t="str">
        <f>VLOOKUP(A368,[2]Sheet1!$D:$F,3,0)</f>
        <v>Pearl Electronics Manufacturing Company</v>
      </c>
      <c r="AJ368" s="8">
        <f>VLOOKUP(A368,'[3]Final summary'!$E:$AH,29,0)</f>
        <v>600</v>
      </c>
      <c r="AK368" s="8"/>
    </row>
    <row r="369" spans="1:37" s="11" customFormat="1" ht="28.5" customHeight="1" x14ac:dyDescent="0.2">
      <c r="A369" s="8" t="s">
        <v>3322</v>
      </c>
      <c r="B369" s="8">
        <v>368</v>
      </c>
      <c r="C369" s="8" t="str">
        <f>VLOOKUP(A369,'[1]Master File'!$A:$D,4,0)</f>
        <v>Shashwat Cleantech Pvt. Ltd.</v>
      </c>
      <c r="D369" s="8" t="s">
        <v>1939</v>
      </c>
      <c r="E369" s="8" t="s">
        <v>3323</v>
      </c>
      <c r="F369" s="8" t="s">
        <v>220</v>
      </c>
      <c r="G369" s="8" t="str">
        <f>VLOOKUP(A369,'[1]Master File'!$A:$E,5,0)</f>
        <v>First Floor A/7 Safal Profitaire</v>
      </c>
      <c r="H369" s="8" t="str">
        <f>VLOOKUP(A369,'[1]Master File'!$A:$F,6,0)</f>
        <v xml:space="preserve"> Corporate Road, Nr. Prahladnagar Garden</v>
      </c>
      <c r="I369" s="8" t="str">
        <f>VLOOKUP(A369,'[1]Master File'!$A:$G,7,0)</f>
        <v>Ahmedabad - 380015</v>
      </c>
      <c r="J369" s="8" t="str">
        <f>VLOOKUP(A369,'[1]Master File'!$A:$H,8,0)</f>
        <v>Ahmedabad</v>
      </c>
      <c r="K369" s="8">
        <f>VLOOKUP(A369,'[1]Master File'!$A:$I,9,0)</f>
        <v>380015</v>
      </c>
      <c r="L369" s="8" t="s">
        <v>42</v>
      </c>
      <c r="M369" s="8">
        <v>9737044271</v>
      </c>
      <c r="N369" s="8">
        <f t="shared" si="14"/>
        <v>9737044271</v>
      </c>
      <c r="O369" s="8" t="str">
        <f>VLOOKUP(A369,'[1]Master File'!$A:$L,12,0)</f>
        <v>karan@shashwatcleantech.com</v>
      </c>
      <c r="P369" s="14" t="s">
        <v>3324</v>
      </c>
      <c r="Q369" s="8" t="str">
        <f>VLOOKUP(A369,'[1]Master File'!$A:$J,10,0)</f>
        <v>24AALCS6081K1ZX</v>
      </c>
      <c r="R369" s="8" t="str">
        <f>VLOOKUP(A369,'[1]Master File'!$A:$K,11,0)</f>
        <v>AALCS6081K</v>
      </c>
      <c r="S369" s="8" t="s">
        <v>3325</v>
      </c>
      <c r="T369" s="8" t="s">
        <v>236</v>
      </c>
      <c r="U369" s="8" t="str">
        <f>VLOOKUP(A369,'[1]Master File'!$A:$P,16,0)</f>
        <v>A</v>
      </c>
      <c r="V369" s="8" t="str">
        <f>VLOOKUP(A369,'[1]Master File'!$A:$N,14,0)</f>
        <v>SRT-PG-A-279</v>
      </c>
      <c r="W369" s="9" t="s">
        <v>3326</v>
      </c>
      <c r="X369" s="8">
        <v>8952</v>
      </c>
      <c r="Y369" s="8" t="s">
        <v>48</v>
      </c>
      <c r="Z369" s="8" t="s">
        <v>95</v>
      </c>
      <c r="AA369" s="8"/>
      <c r="AB369" s="8" t="s">
        <v>70</v>
      </c>
      <c r="AC369" s="8">
        <v>56458</v>
      </c>
      <c r="AD369" s="8" t="s">
        <v>1939</v>
      </c>
      <c r="AE369" s="8" t="s">
        <v>149</v>
      </c>
      <c r="AF369" s="8"/>
      <c r="AG369" s="11" t="str">
        <f t="shared" si="13"/>
        <v>First Floor A/7 Safal Profitaire Corporate Road, Nr. Prahladnagar GardenAhmedabad - 380015Ahmedabad</v>
      </c>
      <c r="AI369" s="11" t="str">
        <f>VLOOKUP(A369,[2]Sheet1!$D:$F,3,0)</f>
        <v>Shashwat Cleantech Pvt. Ltd.</v>
      </c>
      <c r="AJ369" s="8">
        <f>VLOOKUP(A369,'[3]Final summary'!$E:$AH,29,0)</f>
        <v>31888</v>
      </c>
      <c r="AK369" s="8"/>
    </row>
    <row r="370" spans="1:37" s="11" customFormat="1" ht="28.5" customHeight="1" x14ac:dyDescent="0.2">
      <c r="A370" s="8" t="s">
        <v>3327</v>
      </c>
      <c r="B370" s="7">
        <v>369</v>
      </c>
      <c r="C370" s="8" t="str">
        <f>VLOOKUP(A370,'[1]Master File'!$A:$D,4,0)</f>
        <v>BELIEVER RENEWAL ENERGY</v>
      </c>
      <c r="D370" s="8" t="s">
        <v>1939</v>
      </c>
      <c r="E370" s="8" t="s">
        <v>3328</v>
      </c>
      <c r="F370" s="8" t="s">
        <v>64</v>
      </c>
      <c r="G370" s="8" t="str">
        <f>VLOOKUP(A370,'[1]Master File'!$A:$E,5,0)</f>
        <v>A-5,302 Krishna township,</v>
      </c>
      <c r="H370" s="8" t="str">
        <f>VLOOKUP(A370,'[1]Master File'!$A:$F,6,0)</f>
        <v>Near Sudama chok</v>
      </c>
      <c r="I370" s="8" t="str">
        <f>VLOOKUP(A370,'[1]Master File'!$A:$G,7,0)</f>
        <v>Mota varachha</v>
      </c>
      <c r="J370" s="8" t="str">
        <f>VLOOKUP(A370,'[1]Master File'!$A:$H,8,0)</f>
        <v>Surat</v>
      </c>
      <c r="K370" s="8">
        <f>VLOOKUP(A370,'[1]Master File'!$A:$I,9,0)</f>
        <v>394101</v>
      </c>
      <c r="L370" s="8" t="s">
        <v>42</v>
      </c>
      <c r="M370" s="8">
        <f>VLOOKUP(A370,'[1]Master File'!$A:$M,13,0)</f>
        <v>7434972242</v>
      </c>
      <c r="N370" s="8">
        <f t="shared" si="14"/>
        <v>7434972242</v>
      </c>
      <c r="O370" s="8" t="str">
        <f>VLOOKUP(A370,'[1]Master File'!$A:$L,12,0)</f>
        <v>bre.solar20@gmail.com</v>
      </c>
      <c r="P370" s="8"/>
      <c r="Q370" s="8" t="str">
        <f>VLOOKUP(A370,'[1]Master File'!$A:$J,10,0)</f>
        <v>24AQCPL9425C1Z4</v>
      </c>
      <c r="R370" s="8" t="str">
        <f>VLOOKUP(A370,'[1]Master File'!$A:$K,11,0)</f>
        <v>AQCPL9425C</v>
      </c>
      <c r="S370" s="8" t="s">
        <v>3329</v>
      </c>
      <c r="T370" s="8" t="s">
        <v>1661</v>
      </c>
      <c r="U370" s="8" t="str">
        <f>VLOOKUP(A370,'[1]Master File'!$A:$P,16,0)</f>
        <v>B</v>
      </c>
      <c r="V370" s="8">
        <f>VLOOKUP(A370,'[1]Master File'!$A:$N,14,0)</f>
        <v>0</v>
      </c>
      <c r="W370" s="9" t="s">
        <v>3330</v>
      </c>
      <c r="X370" s="8">
        <v>9151</v>
      </c>
      <c r="Y370" s="8" t="s">
        <v>48</v>
      </c>
      <c r="Z370" s="8">
        <v>56487</v>
      </c>
      <c r="AA370" s="8" t="s">
        <v>1939</v>
      </c>
      <c r="AB370" s="8" t="s">
        <v>49</v>
      </c>
      <c r="AC370" s="8" t="s">
        <v>333</v>
      </c>
      <c r="AD370" s="8" t="s">
        <v>1762</v>
      </c>
      <c r="AE370" s="8" t="s">
        <v>158</v>
      </c>
      <c r="AF370" s="8"/>
      <c r="AG370" s="11" t="str">
        <f t="shared" si="13"/>
        <v>A-5,302 Krishna township,Near Sudama chokMota varachhaSurat</v>
      </c>
      <c r="AI370" s="11" t="str">
        <f>VLOOKUP(A370,[2]Sheet1!$D:$F,3,0)</f>
        <v>Believer Renewal Energy</v>
      </c>
      <c r="AJ370" s="8">
        <f>VLOOKUP(A370,'[3]Final summary'!$E:$AH,29,0)</f>
        <v>1050</v>
      </c>
      <c r="AK370" s="8"/>
    </row>
    <row r="371" spans="1:37" s="11" customFormat="1" ht="28.5" customHeight="1" x14ac:dyDescent="0.2">
      <c r="A371" s="8" t="s">
        <v>3331</v>
      </c>
      <c r="B371" s="8">
        <v>370</v>
      </c>
      <c r="C371" s="8" t="str">
        <f>VLOOKUP(A371,'[1]Master File'!$A:$D,4,0)</f>
        <v>Smile Sun energy</v>
      </c>
      <c r="D371" s="8" t="s">
        <v>1939</v>
      </c>
      <c r="E371" s="8" t="s">
        <v>3332</v>
      </c>
      <c r="F371" s="8" t="s">
        <v>90</v>
      </c>
      <c r="G371" s="8" t="str">
        <f>VLOOKUP(A371,'[1]Master File'!$A:$E,5,0)</f>
        <v xml:space="preserve">f-132 Palikabazar </v>
      </c>
      <c r="H371" s="8" t="str">
        <f>VLOOKUP(A371,'[1]Master File'!$A:$F,6,0)</f>
        <v>Rajmahel Road</v>
      </c>
      <c r="I371" s="8" t="str">
        <f>VLOOKUP(A371,'[1]Master File'!$A:$G,7,0)</f>
        <v xml:space="preserve"> Patan</v>
      </c>
      <c r="J371" s="8" t="str">
        <f>VLOOKUP(A371,'[1]Master File'!$A:$H,8,0)</f>
        <v>PATAN</v>
      </c>
      <c r="K371" s="8">
        <f>VLOOKUP(A371,'[1]Master File'!$A:$I,9,0)</f>
        <v>384265</v>
      </c>
      <c r="L371" s="8" t="s">
        <v>42</v>
      </c>
      <c r="M371" s="8">
        <f>VLOOKUP(A371,'[1]Master File'!$A:$M,13,0)</f>
        <v>9327777794</v>
      </c>
      <c r="N371" s="8">
        <f t="shared" si="14"/>
        <v>9327777794</v>
      </c>
      <c r="O371" s="8" t="str">
        <f>VLOOKUP(A371,'[1]Master File'!$A:$L,12,0)</f>
        <v>smilesunenergy@gmail.com</v>
      </c>
      <c r="P371" s="8"/>
      <c r="Q371" s="8" t="str">
        <f>VLOOKUP(A371,'[1]Master File'!$A:$J,10,0)</f>
        <v>24AJPPP1929D1Z6</v>
      </c>
      <c r="R371" s="8" t="str">
        <f>VLOOKUP(A371,'[1]Master File'!$A:$K,11,0)</f>
        <v>AJPPP1929D</v>
      </c>
      <c r="S371" s="8" t="s">
        <v>3333</v>
      </c>
      <c r="T371" s="8" t="s">
        <v>3334</v>
      </c>
      <c r="U371" s="8" t="str">
        <f>VLOOKUP(A371,'[1]Master File'!$A:$P,16,0)</f>
        <v>B</v>
      </c>
      <c r="V371" s="8" t="str">
        <f>VLOOKUP(A371,'[1]Master File'!$A:$N,14,0)</f>
        <v>SRT-PG-A-012</v>
      </c>
      <c r="W371" s="9" t="s">
        <v>3335</v>
      </c>
      <c r="X371" s="8">
        <v>9526</v>
      </c>
      <c r="Y371" s="8" t="s">
        <v>48</v>
      </c>
      <c r="Z371" s="8" t="s">
        <v>95</v>
      </c>
      <c r="AA371" s="8"/>
      <c r="AB371" s="8" t="s">
        <v>70</v>
      </c>
      <c r="AC371" s="8">
        <v>56476</v>
      </c>
      <c r="AD371" s="8" t="s">
        <v>1939</v>
      </c>
      <c r="AE371" s="8" t="s">
        <v>158</v>
      </c>
      <c r="AF371" s="8"/>
      <c r="AG371" s="11" t="str">
        <f t="shared" si="13"/>
        <v>f-132 Palikabazar Rajmahel Road PatanPATAN</v>
      </c>
      <c r="AI371" s="11" t="str">
        <f>VLOOKUP(A371,[2]Sheet1!$D:$F,3,0)</f>
        <v>Smile Sun Energy</v>
      </c>
      <c r="AJ371" s="8">
        <f>VLOOKUP(A371,'[3]Final summary'!$E:$AH,29,0)</f>
        <v>500</v>
      </c>
      <c r="AK371" s="8"/>
    </row>
    <row r="372" spans="1:37" s="11" customFormat="1" ht="28.5" customHeight="1" x14ac:dyDescent="0.2">
      <c r="A372" s="8" t="s">
        <v>3336</v>
      </c>
      <c r="B372" s="7">
        <v>371</v>
      </c>
      <c r="C372" s="8" t="str">
        <f>VLOOKUP(A372,'[1]Master File'!$A:$D,4,0)</f>
        <v>The Wolt Techniques</v>
      </c>
      <c r="D372" s="8" t="s">
        <v>1939</v>
      </c>
      <c r="E372" s="8" t="s">
        <v>3337</v>
      </c>
      <c r="F372" s="8" t="s">
        <v>3338</v>
      </c>
      <c r="G372" s="8" t="str">
        <f>VLOOKUP(A372,'[1]Master File'!$A:$E,5,0)</f>
        <v>K-201/202,Vishala Land Mark,Above Merigold Restaurant,</v>
      </c>
      <c r="H372" s="8" t="str">
        <f>VLOOKUP(A372,'[1]Master File'!$A:$F,6,0)</f>
        <v>Nikol SP Ring Road,Ahmedabad</v>
      </c>
      <c r="I372" s="8" t="str">
        <f>VLOOKUP(A372,'[1]Master File'!$A:$G,7,0)</f>
        <v>Ahmedabad</v>
      </c>
      <c r="J372" s="8" t="str">
        <f>VLOOKUP(A372,'[1]Master File'!$A:$H,8,0)</f>
        <v>AHMEDABAD</v>
      </c>
      <c r="K372" s="8">
        <f>VLOOKUP(A372,'[1]Master File'!$A:$I,9,0)</f>
        <v>382350</v>
      </c>
      <c r="L372" s="8" t="s">
        <v>42</v>
      </c>
      <c r="M372" s="8">
        <v>9898097222</v>
      </c>
      <c r="N372" s="8">
        <f t="shared" si="14"/>
        <v>9898097222</v>
      </c>
      <c r="O372" s="14" t="s">
        <v>3339</v>
      </c>
      <c r="P372" s="14" t="s">
        <v>3340</v>
      </c>
      <c r="Q372" s="8" t="str">
        <f>VLOOKUP(A372,'[1]Master File'!$A:$J,10,0)</f>
        <v>24AAJFT2065K1Z0</v>
      </c>
      <c r="R372" s="8" t="str">
        <f>VLOOKUP(A372,'[1]Master File'!$A:$K,11,0)</f>
        <v>AAJFT2065K</v>
      </c>
      <c r="S372" s="8" t="s">
        <v>3341</v>
      </c>
      <c r="T372" s="8" t="s">
        <v>2515</v>
      </c>
      <c r="U372" s="8" t="str">
        <f>VLOOKUP(A372,'[1]Master File'!$A:$P,16,0)</f>
        <v>A</v>
      </c>
      <c r="V372" s="8" t="str">
        <f>VLOOKUP(A372,'[1]Master File'!$A:$N,14,0)</f>
        <v>SRT-PG-A-128</v>
      </c>
      <c r="W372" s="9" t="s">
        <v>3342</v>
      </c>
      <c r="X372" s="8">
        <v>9021</v>
      </c>
      <c r="Y372" s="8" t="s">
        <v>48</v>
      </c>
      <c r="Z372" s="8" t="s">
        <v>95</v>
      </c>
      <c r="AA372" s="8"/>
      <c r="AB372" s="8" t="s">
        <v>70</v>
      </c>
      <c r="AC372" s="8">
        <v>56488</v>
      </c>
      <c r="AD372" s="8" t="s">
        <v>1939</v>
      </c>
      <c r="AE372" s="8" t="s">
        <v>149</v>
      </c>
      <c r="AF372" s="8"/>
      <c r="AG372" s="11" t="str">
        <f t="shared" si="13"/>
        <v>K-201/202,Vishala Land Mark,Above Merigold Restaurant,Nikol SP Ring Road,AhmedabadAhmedabadAHMEDABAD</v>
      </c>
      <c r="AI372" s="11" t="str">
        <f>VLOOKUP(A372,[2]Sheet1!$D:$F,3,0)</f>
        <v>The Wolt Techniques</v>
      </c>
      <c r="AJ372" s="8">
        <f>VLOOKUP(A372,'[3]Final summary'!$E:$AH,29,0)</f>
        <v>2000</v>
      </c>
      <c r="AK372" s="8"/>
    </row>
    <row r="373" spans="1:37" s="11" customFormat="1" ht="28.5" customHeight="1" x14ac:dyDescent="0.2">
      <c r="A373" s="8" t="s">
        <v>3343</v>
      </c>
      <c r="B373" s="8">
        <v>372</v>
      </c>
      <c r="C373" s="8" t="str">
        <f>VLOOKUP(A373,'[1]Master File'!$A:$D,4,0)</f>
        <v>KAVISHWAR SALES AND SERVICE</v>
      </c>
      <c r="D373" s="8" t="s">
        <v>1939</v>
      </c>
      <c r="E373" s="8" t="s">
        <v>3344</v>
      </c>
      <c r="F373" s="8" t="s">
        <v>90</v>
      </c>
      <c r="G373" s="8" t="str">
        <f>VLOOKUP(A373,'[1]Master File'!$A:$E,5,0)</f>
        <v>SHOP NO.4 SAI PUNJAN B/H NANDANVAN SOC.</v>
      </c>
      <c r="H373" s="8" t="str">
        <f>VLOOKUP(A373,'[1]Master File'!$A:$F,6,0)</f>
        <v xml:space="preserve"> NR.RANCHOD PARK JAHANGIRPURA</v>
      </c>
      <c r="I373" s="8" t="str">
        <f>VLOOKUP(A373,'[1]Master File'!$A:$G,7,0)</f>
        <v xml:space="preserve"> SURAT.-395005</v>
      </c>
      <c r="J373" s="8" t="str">
        <f>VLOOKUP(A373,'[1]Master File'!$A:$H,8,0)</f>
        <v>SURAT</v>
      </c>
      <c r="K373" s="8">
        <f>VLOOKUP(A373,'[1]Master File'!$A:$I,9,0)</f>
        <v>395005</v>
      </c>
      <c r="L373" s="8" t="s">
        <v>42</v>
      </c>
      <c r="M373" s="8" t="str">
        <f>VLOOKUP(A373,'[1]Master File'!$A:$M,13,0)</f>
        <v>9825539957, 9484416600</v>
      </c>
      <c r="N373" s="8" t="str">
        <f t="shared" si="14"/>
        <v>9825539957, 9484416600</v>
      </c>
      <c r="O373" s="8" t="str">
        <f>VLOOKUP(A373,'[1]Master File'!$A:$L,12,0)</f>
        <v>kavishwarsales@gamil.com</v>
      </c>
      <c r="P373" s="8"/>
      <c r="Q373" s="8" t="str">
        <f>VLOOKUP(A373,'[1]Master File'!$A:$J,10,0)</f>
        <v>24ANFPB9440B1ZK</v>
      </c>
      <c r="R373" s="8" t="str">
        <f>VLOOKUP(A373,'[1]Master File'!$A:$K,11,0)</f>
        <v>ANFPB9440B</v>
      </c>
      <c r="S373" s="8" t="s">
        <v>3345</v>
      </c>
      <c r="T373" s="8" t="s">
        <v>1766</v>
      </c>
      <c r="U373" s="8" t="str">
        <f>VLOOKUP(A373,'[1]Master File'!$A:$P,16,0)</f>
        <v>A</v>
      </c>
      <c r="V373" s="8" t="str">
        <f>VLOOKUP(A373,'[1]Master File'!$A:$N,14,0)</f>
        <v>SRT-PG-A-154</v>
      </c>
      <c r="W373" s="9" t="s">
        <v>3346</v>
      </c>
      <c r="X373" s="8">
        <v>9029</v>
      </c>
      <c r="Y373" s="8" t="s">
        <v>48</v>
      </c>
      <c r="Z373" s="8" t="s">
        <v>95</v>
      </c>
      <c r="AA373" s="8"/>
      <c r="AB373" s="8" t="s">
        <v>49</v>
      </c>
      <c r="AC373" s="8" t="s">
        <v>861</v>
      </c>
      <c r="AD373" s="8" t="s">
        <v>1533</v>
      </c>
      <c r="AE373" s="8" t="s">
        <v>149</v>
      </c>
      <c r="AF373" s="8"/>
      <c r="AG373" s="11" t="str">
        <f t="shared" si="13"/>
        <v>SHOP NO.4 SAI PUNJAN B/H NANDANVAN SOC. NR.RANCHOD PARK JAHANGIRPURA SURAT.-395005SURAT</v>
      </c>
      <c r="AI373" s="11" t="str">
        <f>VLOOKUP(A373,[2]Sheet1!$D:$F,3,0)</f>
        <v>Kavishwar Sales And Service</v>
      </c>
      <c r="AJ373" s="8">
        <f>VLOOKUP(A373,'[3]Final summary'!$E:$AH,29,0)</f>
        <v>1200</v>
      </c>
      <c r="AK373" s="8"/>
    </row>
    <row r="374" spans="1:37" s="11" customFormat="1" ht="28.5" customHeight="1" x14ac:dyDescent="0.2">
      <c r="A374" s="8" t="s">
        <v>3347</v>
      </c>
      <c r="B374" s="7">
        <v>373</v>
      </c>
      <c r="C374" s="8" t="str">
        <f>VLOOKUP(A374,'[1]Master File'!$A:$D,4,0)</f>
        <v>KOTSON PROJECTS PRIVATE LIMITED</v>
      </c>
      <c r="D374" s="8" t="s">
        <v>1939</v>
      </c>
      <c r="E374" s="8" t="s">
        <v>3348</v>
      </c>
      <c r="F374" s="8" t="s">
        <v>64</v>
      </c>
      <c r="G374" s="8" t="str">
        <f>VLOOKUP(A374,'[1]Master File'!$A:$E,5,0)</f>
        <v>C-306,Business Park,PDPU Road,</v>
      </c>
      <c r="H374" s="8" t="str">
        <f>VLOOKUP(A374,'[1]Master File'!$A:$F,6,0)</f>
        <v>Raysan,Gandhinagar</v>
      </c>
      <c r="I374" s="8" t="str">
        <f>VLOOKUP(A374,'[1]Master File'!$A:$G,7,0)</f>
        <v>Gandhinagar</v>
      </c>
      <c r="J374" s="8" t="str">
        <f>VLOOKUP(A374,'[1]Master File'!$A:$H,8,0)</f>
        <v>Gandhinagar</v>
      </c>
      <c r="K374" s="8">
        <f>VLOOKUP(A374,'[1]Master File'!$A:$I,9,0)</f>
        <v>382421</v>
      </c>
      <c r="L374" s="8" t="s">
        <v>42</v>
      </c>
      <c r="M374" s="8" t="str">
        <f>VLOOKUP(A374,'[1]Master File'!$A:$M,13,0)</f>
        <v>9978909595, 9106317701</v>
      </c>
      <c r="N374" s="8" t="str">
        <f t="shared" si="14"/>
        <v>9978909595, 9106317701</v>
      </c>
      <c r="O374" s="8" t="str">
        <f>VLOOKUP(A374,'[1]Master File'!$A:$L,12,0)</f>
        <v>kotsonprojects@gmail.com</v>
      </c>
      <c r="P374" s="14" t="s">
        <v>3349</v>
      </c>
      <c r="Q374" s="8" t="str">
        <f>VLOOKUP(A374,'[1]Master File'!$A:$J,10,0)</f>
        <v>24AAHCK8722D1ZO</v>
      </c>
      <c r="R374" s="8" t="str">
        <f>VLOOKUP(A374,'[1]Master File'!$A:$K,11,0)</f>
        <v>24AAHCK8722D</v>
      </c>
      <c r="S374" s="8" t="s">
        <v>3350</v>
      </c>
      <c r="T374" s="8" t="s">
        <v>3351</v>
      </c>
      <c r="U374" s="8" t="str">
        <f>VLOOKUP(A374,'[1]Master File'!$A:$P,16,0)</f>
        <v>B</v>
      </c>
      <c r="V374" s="8">
        <f>VLOOKUP(A374,'[1]Master File'!$A:$N,14,0)</f>
        <v>0</v>
      </c>
      <c r="W374" s="9" t="s">
        <v>3352</v>
      </c>
      <c r="X374" s="8">
        <v>9270</v>
      </c>
      <c r="Y374" s="8" t="s">
        <v>48</v>
      </c>
      <c r="Z374" s="8">
        <v>56491</v>
      </c>
      <c r="AA374" s="8" t="s">
        <v>1939</v>
      </c>
      <c r="AB374" s="8" t="s">
        <v>49</v>
      </c>
      <c r="AC374" s="8" t="s">
        <v>1336</v>
      </c>
      <c r="AD374" s="8" t="s">
        <v>1615</v>
      </c>
      <c r="AE374" s="8" t="s">
        <v>158</v>
      </c>
      <c r="AF374" s="8"/>
      <c r="AG374" s="11" t="str">
        <f t="shared" si="13"/>
        <v>C-306,Business Park,PDPU Road,Raysan,GandhinagarGandhinagarGandhinagar</v>
      </c>
      <c r="AI374" s="11" t="str">
        <f>VLOOKUP(A374,[2]Sheet1!$D:$F,3,0)</f>
        <v>Kotson Projects Private Limited</v>
      </c>
      <c r="AJ374" s="8">
        <f>VLOOKUP(A374,'[3]Final summary'!$E:$AH,29,0)</f>
        <v>850</v>
      </c>
      <c r="AK374" s="8"/>
    </row>
    <row r="375" spans="1:37" s="11" customFormat="1" ht="28.5" customHeight="1" x14ac:dyDescent="0.2">
      <c r="A375" s="8" t="s">
        <v>3353</v>
      </c>
      <c r="B375" s="8">
        <v>374</v>
      </c>
      <c r="C375" s="8" t="str">
        <f>VLOOKUP(A375,'[1]Master File'!$A:$D,4,0)</f>
        <v>RK ENGINEERING SERVICES</v>
      </c>
      <c r="D375" s="8" t="s">
        <v>1939</v>
      </c>
      <c r="E375" s="8" t="s">
        <v>3354</v>
      </c>
      <c r="F375" s="8" t="s">
        <v>90</v>
      </c>
      <c r="G375" s="8" t="str">
        <f>VLOOKUP(A375,'[1]Master File'!$A:$E,5,0)</f>
        <v>3rd floor D 20 Galaxy Avenue</v>
      </c>
      <c r="H375" s="8" t="str">
        <f>VLOOKUP(A375,'[1]Master File'!$A:$F,6,0)</f>
        <v xml:space="preserve"> Nr Galaxy Cinema Naroda </v>
      </c>
      <c r="I375" s="8" t="str">
        <f>VLOOKUP(A375,'[1]Master File'!$A:$G,7,0)</f>
        <v>Ahmedabad Gujarat 382330</v>
      </c>
      <c r="J375" s="8" t="str">
        <f>VLOOKUP(A375,'[1]Master File'!$A:$H,8,0)</f>
        <v>AHMEDABAD</v>
      </c>
      <c r="K375" s="8">
        <f>VLOOKUP(A375,'[1]Master File'!$A:$I,9,0)</f>
        <v>382330</v>
      </c>
      <c r="L375" s="8" t="s">
        <v>42</v>
      </c>
      <c r="M375" s="8">
        <v>9724338981</v>
      </c>
      <c r="N375" s="8">
        <f t="shared" si="14"/>
        <v>9724338981</v>
      </c>
      <c r="O375" s="8" t="str">
        <f>VLOOKUP(A375,'[1]Master File'!$A:$L,12,0)</f>
        <v>INFO.RKSOLAR@GMAIL.COM; rkengineering.services@yahoo.com</v>
      </c>
      <c r="P375" s="8"/>
      <c r="Q375" s="8" t="str">
        <f>VLOOKUP(A375,'[1]Master File'!$A:$J,10,0)</f>
        <v>24AORPS8392A1ZI</v>
      </c>
      <c r="R375" s="8" t="str">
        <f>VLOOKUP(A375,'[1]Master File'!$A:$K,11,0)</f>
        <v>AORPS8392A</v>
      </c>
      <c r="S375" s="8" t="s">
        <v>3355</v>
      </c>
      <c r="T375" s="8" t="s">
        <v>364</v>
      </c>
      <c r="U375" s="8" t="str">
        <f>VLOOKUP(A375,'[1]Master File'!$A:$P,16,0)</f>
        <v>B</v>
      </c>
      <c r="V375" s="8" t="str">
        <f>VLOOKUP(A375,'[1]Master File'!$A:$N,14,0)</f>
        <v>SRT-PG-B-251</v>
      </c>
      <c r="W375" s="9" t="s">
        <v>3356</v>
      </c>
      <c r="X375" s="8">
        <v>9362</v>
      </c>
      <c r="Y375" s="8" t="s">
        <v>48</v>
      </c>
      <c r="Z375" s="8" t="s">
        <v>95</v>
      </c>
      <c r="AA375" s="8"/>
      <c r="AB375" s="8" t="s">
        <v>49</v>
      </c>
      <c r="AC375" s="8" t="s">
        <v>60</v>
      </c>
      <c r="AD375" s="8" t="s">
        <v>1856</v>
      </c>
      <c r="AE375" s="8" t="s">
        <v>158</v>
      </c>
      <c r="AF375" s="8"/>
      <c r="AG375" s="11" t="str">
        <f t="shared" si="13"/>
        <v>3rd floor D 20 Galaxy Avenue Nr Galaxy Cinema Naroda Ahmedabad Gujarat 382330AHMEDABAD</v>
      </c>
      <c r="AI375" s="11" t="str">
        <f>VLOOKUP(A375,[2]Sheet1!$D:$F,3,0)</f>
        <v>Rk Engineering Services</v>
      </c>
      <c r="AJ375" s="8">
        <f>VLOOKUP(A375,'[3]Final summary'!$E:$AH,29,0)</f>
        <v>300</v>
      </c>
      <c r="AK375" s="8"/>
    </row>
    <row r="376" spans="1:37" s="11" customFormat="1" ht="28.5" customHeight="1" x14ac:dyDescent="0.2">
      <c r="A376" s="8" t="s">
        <v>3357</v>
      </c>
      <c r="B376" s="7">
        <v>375</v>
      </c>
      <c r="C376" s="8" t="str">
        <f>VLOOKUP(A376,'[1]Master File'!$A:$D,4,0)</f>
        <v>Jansa Solar Solutions Pvt Ltd</v>
      </c>
      <c r="D376" s="8" t="s">
        <v>1939</v>
      </c>
      <c r="E376" s="8" t="s">
        <v>3358</v>
      </c>
      <c r="F376" s="8" t="s">
        <v>64</v>
      </c>
      <c r="G376" s="8" t="str">
        <f>VLOOKUP(A376,'[1]Master File'!$A:$E,5,0)</f>
        <v xml:space="preserve">701 AVDESH HOUSE </v>
      </c>
      <c r="H376" s="8" t="str">
        <f>VLOOKUP(A376,'[1]Master File'!$A:$F,6,0)</f>
        <v xml:space="preserve">OPP GURUDWARA THALTEJ </v>
      </c>
      <c r="I376" s="8" t="str">
        <f>VLOOKUP(A376,'[1]Master File'!$A:$G,7,0)</f>
        <v>Ahmedabad</v>
      </c>
      <c r="J376" s="8" t="str">
        <f>VLOOKUP(A376,'[1]Master File'!$A:$H,8,0)</f>
        <v>AHMEDABAD</v>
      </c>
      <c r="K376" s="8">
        <f>VLOOKUP(A376,'[1]Master File'!$A:$I,9,0)</f>
        <v>380054</v>
      </c>
      <c r="L376" s="8" t="s">
        <v>42</v>
      </c>
      <c r="M376" s="8">
        <v>9998000769</v>
      </c>
      <c r="N376" s="8">
        <f t="shared" si="14"/>
        <v>9998000769</v>
      </c>
      <c r="O376" s="8" t="str">
        <f>VLOOKUP(A376,'[1]Master File'!$A:$L,12,0)</f>
        <v>nimit@kaptaru.co.in</v>
      </c>
      <c r="P376" s="14" t="s">
        <v>3359</v>
      </c>
      <c r="Q376" s="8" t="str">
        <f>VLOOKUP(A376,'[1]Master File'!$A:$J,10,0)</f>
        <v>24AAECJ3036C1Z5</v>
      </c>
      <c r="R376" s="8" t="str">
        <f>VLOOKUP(A376,'[1]Master File'!$A:$K,11,0)</f>
        <v>AAECJ3036C</v>
      </c>
      <c r="S376" s="8" t="s">
        <v>3360</v>
      </c>
      <c r="T376" s="8" t="s">
        <v>1592</v>
      </c>
      <c r="U376" s="8" t="str">
        <f>VLOOKUP(A376,'[1]Master File'!$A:$P,16,0)</f>
        <v>B</v>
      </c>
      <c r="V376" s="8" t="str">
        <f>VLOOKUP(A376,'[1]Master File'!$A:$N,14,0)</f>
        <v>SRT-PG-B-247</v>
      </c>
      <c r="W376" s="9" t="s">
        <v>3361</v>
      </c>
      <c r="X376" s="8">
        <v>9255</v>
      </c>
      <c r="Y376" s="8" t="s">
        <v>48</v>
      </c>
      <c r="Z376" s="8" t="s">
        <v>95</v>
      </c>
      <c r="AA376" s="8"/>
      <c r="AB376" s="8" t="s">
        <v>49</v>
      </c>
      <c r="AC376" s="8" t="s">
        <v>50</v>
      </c>
      <c r="AD376" s="8" t="s">
        <v>1498</v>
      </c>
      <c r="AE376" s="8" t="s">
        <v>158</v>
      </c>
      <c r="AF376" s="8"/>
      <c r="AG376" s="11" t="str">
        <f t="shared" si="13"/>
        <v>701 AVDESH HOUSE OPP GURUDWARA THALTEJ AhmedabadAHMEDABAD</v>
      </c>
      <c r="AI376" s="11" t="str">
        <f>VLOOKUP(A376,[2]Sheet1!$D:$F,3,0)</f>
        <v>Jansa Solar Solutions Pvt Limited</v>
      </c>
      <c r="AJ376" s="8">
        <f>VLOOKUP(A376,'[3]Final summary'!$E:$AH,29,0)</f>
        <v>200</v>
      </c>
      <c r="AK376" s="8"/>
    </row>
    <row r="377" spans="1:37" s="11" customFormat="1" ht="28.5" customHeight="1" x14ac:dyDescent="0.2">
      <c r="A377" s="8" t="s">
        <v>3362</v>
      </c>
      <c r="B377" s="8">
        <v>376</v>
      </c>
      <c r="C377" s="8" t="str">
        <f>VLOOKUP(A377,'[1]Master File'!$A:$D,4,0)</f>
        <v>The Solar City</v>
      </c>
      <c r="D377" s="8" t="s">
        <v>1939</v>
      </c>
      <c r="E377" s="8" t="s">
        <v>3363</v>
      </c>
      <c r="F377" s="8" t="s">
        <v>90</v>
      </c>
      <c r="G377" s="8" t="str">
        <f>VLOOKUP(A377,'[1]Master File'!$A:$E,5,0)</f>
        <v>Office NO 09, 4th Floor, Nexus Connecting Hub</v>
      </c>
      <c r="H377" s="8" t="str">
        <f>VLOOKUP(A377,'[1]Master File'!$A:$F,6,0)</f>
        <v>Vasna Bhagli Road,</v>
      </c>
      <c r="I377" s="8" t="str">
        <f>VLOOKUP(A377,'[1]Master File'!$A:$G,7,0)</f>
        <v>Vadodara</v>
      </c>
      <c r="J377" s="8" t="str">
        <f>VLOOKUP(A377,'[1]Master File'!$A:$H,8,0)</f>
        <v>VADODARA</v>
      </c>
      <c r="K377" s="8">
        <f>VLOOKUP(A377,'[1]Master File'!$A:$I,9,0)</f>
        <v>390021</v>
      </c>
      <c r="L377" s="8" t="s">
        <v>42</v>
      </c>
      <c r="M377" s="8">
        <f>VLOOKUP(A377,'[1]Master File'!$A:$M,13,0)</f>
        <v>7046004411</v>
      </c>
      <c r="N377" s="8">
        <f t="shared" si="14"/>
        <v>7046004411</v>
      </c>
      <c r="O377" s="8" t="str">
        <f>VLOOKUP(A377,'[1]Master File'!$A:$L,12,0)</f>
        <v>info@thesolarcity.in</v>
      </c>
      <c r="P377" s="8"/>
      <c r="Q377" s="8" t="str">
        <f>VLOOKUP(A377,'[1]Master File'!$A:$J,10,0)</f>
        <v>24AEPPG9925H1Z6</v>
      </c>
      <c r="R377" s="8" t="str">
        <f>VLOOKUP(A377,'[1]Master File'!$A:$K,11,0)</f>
        <v>AEPPG9925H</v>
      </c>
      <c r="S377" s="8" t="s">
        <v>3364</v>
      </c>
      <c r="T377" s="8" t="s">
        <v>3365</v>
      </c>
      <c r="U377" s="8" t="str">
        <f>VLOOKUP(A377,'[1]Master File'!$A:$P,16,0)</f>
        <v>B</v>
      </c>
      <c r="V377" s="8">
        <f>VLOOKUP(A377,'[1]Master File'!$A:$N,14,0)</f>
        <v>0</v>
      </c>
      <c r="W377" s="9" t="s">
        <v>3366</v>
      </c>
      <c r="X377" s="8">
        <v>9158</v>
      </c>
      <c r="Y377" s="8" t="s">
        <v>48</v>
      </c>
      <c r="Z377" s="8">
        <v>56474</v>
      </c>
      <c r="AA377" s="8" t="s">
        <v>1939</v>
      </c>
      <c r="AB377" s="8" t="s">
        <v>70</v>
      </c>
      <c r="AC377" s="8">
        <v>56475</v>
      </c>
      <c r="AD377" s="8" t="s">
        <v>1939</v>
      </c>
      <c r="AE377" s="8" t="s">
        <v>158</v>
      </c>
      <c r="AF377" s="8"/>
      <c r="AG377" s="11" t="str">
        <f t="shared" si="13"/>
        <v>Office NO 09, 4th Floor, Nexus Connecting HubVasna Bhagli Road,VadodaraVADODARA</v>
      </c>
      <c r="AI377" s="11" t="str">
        <f>VLOOKUP(A377,[2]Sheet1!$D:$F,3,0)</f>
        <v>The Solar City</v>
      </c>
      <c r="AJ377" s="8">
        <f>VLOOKUP(A377,'[3]Final summary'!$E:$AH,29,0)</f>
        <v>1500</v>
      </c>
      <c r="AK377" s="8"/>
    </row>
    <row r="378" spans="1:37" s="11" customFormat="1" ht="28.5" customHeight="1" x14ac:dyDescent="0.2">
      <c r="A378" s="8" t="s">
        <v>3367</v>
      </c>
      <c r="B378" s="7">
        <v>377</v>
      </c>
      <c r="C378" s="8" t="str">
        <f>VLOOKUP(A378,'[1]Master File'!$A:$D,4,0)</f>
        <v>N M POWER</v>
      </c>
      <c r="D378" s="8" t="s">
        <v>1939</v>
      </c>
      <c r="E378" s="8" t="s">
        <v>3368</v>
      </c>
      <c r="F378" s="8" t="s">
        <v>90</v>
      </c>
      <c r="G378" s="8" t="str">
        <f>VLOOKUP(A378,'[1]Master File'!$A:$E,5,0)</f>
        <v xml:space="preserve">6/12 Gundawadi </v>
      </c>
      <c r="H378" s="8" t="str">
        <f>VLOOKUP(A378,'[1]Master File'!$A:$F,6,0)</f>
        <v>Laxmiwadi Main Road</v>
      </c>
      <c r="I378" s="8" t="str">
        <f>VLOOKUP(A378,'[1]Master File'!$A:$G,7,0)</f>
        <v xml:space="preserve"> Rajkot</v>
      </c>
      <c r="J378" s="8" t="str">
        <f>VLOOKUP(A378,'[1]Master File'!$A:$H,8,0)</f>
        <v>RAJKOT</v>
      </c>
      <c r="K378" s="8">
        <f>VLOOKUP(A378,'[1]Master File'!$A:$I,9,0)</f>
        <v>360002</v>
      </c>
      <c r="L378" s="8" t="s">
        <v>42</v>
      </c>
      <c r="M378" s="8">
        <f>VLOOKUP(A378,'[1]Master File'!$A:$M,13,0)</f>
        <v>8141958041</v>
      </c>
      <c r="N378" s="8">
        <f t="shared" si="14"/>
        <v>8141958041</v>
      </c>
      <c r="O378" s="8" t="str">
        <f>VLOOKUP(A378,'[1]Master File'!$A:$L,12,0)</f>
        <v>gauravkareliya1@gmail.com</v>
      </c>
      <c r="P378" s="14" t="s">
        <v>3369</v>
      </c>
      <c r="Q378" s="8" t="str">
        <f>VLOOKUP(A378,'[1]Master File'!$A:$J,10,0)</f>
        <v>24DRYPK9413D1ZG</v>
      </c>
      <c r="R378" s="8" t="str">
        <f>VLOOKUP(A378,'[1]Master File'!$A:$K,11,0)</f>
        <v>DRYPK9413D</v>
      </c>
      <c r="S378" s="8" t="s">
        <v>3370</v>
      </c>
      <c r="T378" s="8" t="s">
        <v>1592</v>
      </c>
      <c r="U378" s="8" t="str">
        <f>VLOOKUP(A378,'[1]Master File'!$A:$P,16,0)</f>
        <v>B</v>
      </c>
      <c r="V378" s="8" t="str">
        <f>VLOOKUP(A378,'[1]Master File'!$A:$N,14,0)</f>
        <v>SRT-PG-B-386</v>
      </c>
      <c r="W378" s="9" t="s">
        <v>3371</v>
      </c>
      <c r="X378" s="8">
        <v>9213</v>
      </c>
      <c r="Y378" s="8" t="s">
        <v>48</v>
      </c>
      <c r="Z378" s="8" t="s">
        <v>95</v>
      </c>
      <c r="AA378" s="8"/>
      <c r="AB378" s="8" t="s">
        <v>49</v>
      </c>
      <c r="AC378" s="8" t="s">
        <v>2777</v>
      </c>
      <c r="AD378" s="8" t="s">
        <v>3372</v>
      </c>
      <c r="AE378" s="8" t="s">
        <v>158</v>
      </c>
      <c r="AF378" s="8"/>
      <c r="AG378" s="11" t="str">
        <f t="shared" si="13"/>
        <v>6/12 Gundawadi Laxmiwadi Main Road RajkotRAJKOT</v>
      </c>
      <c r="AI378" s="11" t="str">
        <f>VLOOKUP(A378,[2]Sheet1!$D:$F,3,0)</f>
        <v>N M Power</v>
      </c>
      <c r="AJ378" s="8">
        <f>VLOOKUP(A378,'[3]Final summary'!$E:$AH,29,0)</f>
        <v>500</v>
      </c>
      <c r="AK378" s="8"/>
    </row>
    <row r="379" spans="1:37" s="11" customFormat="1" ht="28.5" customHeight="1" x14ac:dyDescent="0.2">
      <c r="A379" s="8" t="s">
        <v>3373</v>
      </c>
      <c r="B379" s="8">
        <v>378</v>
      </c>
      <c r="C379" s="8" t="str">
        <f>VLOOKUP(A379,'[1]Master File'!$A:$D,4,0)</f>
        <v>SHREEJI ELECTRICALS</v>
      </c>
      <c r="D379" s="8" t="s">
        <v>1939</v>
      </c>
      <c r="E379" s="8" t="s">
        <v>3374</v>
      </c>
      <c r="F379" s="8" t="s">
        <v>90</v>
      </c>
      <c r="G379" s="8" t="str">
        <f>VLOOKUP(A379,'[1]Master File'!$A:$E,5,0)</f>
        <v>103,Surabhi Avenue No-3,</v>
      </c>
      <c r="H379" s="8" t="str">
        <f>VLOOKUP(A379,'[1]Master File'!$A:$F,6,0)</f>
        <v>Nr. Prathana Vidhyalaya,Bholav</v>
      </c>
      <c r="I379" s="8" t="str">
        <f>VLOOKUP(A379,'[1]Master File'!$A:$G,7,0)</f>
        <v>Bharuch</v>
      </c>
      <c r="J379" s="8" t="str">
        <f>VLOOKUP(A379,'[1]Master File'!$A:$H,8,0)</f>
        <v>Bharuch</v>
      </c>
      <c r="K379" s="8">
        <f>VLOOKUP(A379,'[1]Master File'!$A:$I,9,0)</f>
        <v>392015</v>
      </c>
      <c r="L379" s="8" t="s">
        <v>42</v>
      </c>
      <c r="M379" s="8">
        <f>VLOOKUP(A379,'[1]Master File'!$A:$M,13,0)</f>
        <v>9825089343</v>
      </c>
      <c r="N379" s="8">
        <f t="shared" si="14"/>
        <v>9825089343</v>
      </c>
      <c r="O379" s="8" t="str">
        <f>VLOOKUP(A379,'[1]Master File'!$A:$L,12,0)</f>
        <v>shreejiele@gmail.com</v>
      </c>
      <c r="P379" s="8"/>
      <c r="Q379" s="8" t="str">
        <f>VLOOKUP(A379,'[1]Master File'!$A:$J,10,0)</f>
        <v>24AFOPB5580R1ZU</v>
      </c>
      <c r="R379" s="8" t="str">
        <f>VLOOKUP(A379,'[1]Master File'!$A:$K,11,0)</f>
        <v>AFOPB5580R</v>
      </c>
      <c r="S379" s="8" t="s">
        <v>3375</v>
      </c>
      <c r="T379" s="8" t="s">
        <v>2788</v>
      </c>
      <c r="U379" s="8" t="str">
        <f>VLOOKUP(A379,'[1]Master File'!$A:$P,16,0)</f>
        <v>B</v>
      </c>
      <c r="V379" s="8">
        <f>VLOOKUP(A379,'[1]Master File'!$A:$N,14,0)</f>
        <v>0</v>
      </c>
      <c r="W379" s="9" t="s">
        <v>3376</v>
      </c>
      <c r="X379" s="8">
        <v>9392</v>
      </c>
      <c r="Y379" s="8" t="s">
        <v>48</v>
      </c>
      <c r="Z379" s="8">
        <v>56469</v>
      </c>
      <c r="AA379" s="8" t="s">
        <v>1939</v>
      </c>
      <c r="AB379" s="8" t="s">
        <v>70</v>
      </c>
      <c r="AC379" s="8">
        <v>56470</v>
      </c>
      <c r="AD379" s="8" t="s">
        <v>1939</v>
      </c>
      <c r="AE379" s="8" t="s">
        <v>158</v>
      </c>
      <c r="AF379" s="8"/>
      <c r="AG379" s="11" t="str">
        <f t="shared" si="13"/>
        <v>103,Surabhi Avenue No-3,Nr. Prathana Vidhyalaya,BholavBharuchBharuch</v>
      </c>
      <c r="AI379" s="11" t="str">
        <f>VLOOKUP(A379,[2]Sheet1!$D:$F,3,0)</f>
        <v>Shreeji Electricals</v>
      </c>
      <c r="AJ379" s="8">
        <f>VLOOKUP(A379,'[3]Final summary'!$E:$AH,29,0)</f>
        <v>500</v>
      </c>
      <c r="AK379" s="8"/>
    </row>
    <row r="380" spans="1:37" s="11" customFormat="1" ht="28.5" customHeight="1" x14ac:dyDescent="0.2">
      <c r="A380" s="8" t="s">
        <v>3377</v>
      </c>
      <c r="B380" s="7">
        <v>379</v>
      </c>
      <c r="C380" s="8" t="str">
        <f>VLOOKUP(A380,'[1]Master File'!$A:$D,4,0)</f>
        <v>R. K. Construction</v>
      </c>
      <c r="D380" s="8" t="s">
        <v>1939</v>
      </c>
      <c r="E380" s="8" t="s">
        <v>3378</v>
      </c>
      <c r="F380" s="8" t="s">
        <v>653</v>
      </c>
      <c r="G380" s="8" t="str">
        <f>VLOOKUP(A380,'[1]Master File'!$A:$E,5,0)</f>
        <v>C/o R S kambariya, 1st Block no 3</v>
      </c>
      <c r="H380" s="8" t="str">
        <f>VLOOKUP(A380,'[1]Master File'!$A:$F,6,0)</f>
        <v>R k Construction, Sarod</v>
      </c>
      <c r="I380" s="8" t="str">
        <f>VLOOKUP(A380,'[1]Master File'!$A:$G,7,0)</f>
        <v>Junagadh</v>
      </c>
      <c r="J380" s="8" t="str">
        <f>VLOOKUP(A380,'[1]Master File'!$A:$H,8,0)</f>
        <v>Junagadh</v>
      </c>
      <c r="K380" s="8">
        <f>VLOOKUP(A380,'[1]Master File'!$A:$I,9,0)</f>
        <v>362220</v>
      </c>
      <c r="L380" s="8" t="s">
        <v>42</v>
      </c>
      <c r="M380" s="8" t="str">
        <f>VLOOKUP(A380,'[1]Master File'!$A:$M,13,0)</f>
        <v>9638966104, 8690102888</v>
      </c>
      <c r="N380" s="8" t="str">
        <f t="shared" si="14"/>
        <v>9638966104, 8690102888</v>
      </c>
      <c r="O380" s="8" t="str">
        <f>VLOOKUP(A380,'[1]Master File'!$A:$L,12,0)</f>
        <v>rkconstruction101@gmail.com</v>
      </c>
      <c r="P380" s="8"/>
      <c r="Q380" s="8" t="str">
        <f>VLOOKUP(A380,'[1]Master File'!$A:$J,10,0)</f>
        <v>24BFUPK5743Q2Z1</v>
      </c>
      <c r="R380" s="8" t="str">
        <f>VLOOKUP(A380,'[1]Master File'!$A:$K,11,0)</f>
        <v>BFUPK5743Q</v>
      </c>
      <c r="S380" s="8" t="s">
        <v>3379</v>
      </c>
      <c r="T380" s="8" t="s">
        <v>3380</v>
      </c>
      <c r="U380" s="8" t="str">
        <f>VLOOKUP(A380,'[1]Master File'!$A:$P,16,0)</f>
        <v>B</v>
      </c>
      <c r="V380" s="8">
        <f>VLOOKUP(A380,'[1]Master File'!$A:$N,14,0)</f>
        <v>0</v>
      </c>
      <c r="W380" s="9" t="s">
        <v>3381</v>
      </c>
      <c r="X380" s="8">
        <v>9363</v>
      </c>
      <c r="Y380" s="8" t="s">
        <v>48</v>
      </c>
      <c r="Z380" s="8">
        <v>56459</v>
      </c>
      <c r="AA380" s="8" t="s">
        <v>1939</v>
      </c>
      <c r="AB380" s="8" t="s">
        <v>70</v>
      </c>
      <c r="AC380" s="8">
        <v>56460</v>
      </c>
      <c r="AD380" s="8" t="s">
        <v>1939</v>
      </c>
      <c r="AE380" s="8" t="s">
        <v>158</v>
      </c>
      <c r="AF380" s="8"/>
      <c r="AG380" s="11" t="str">
        <f t="shared" si="13"/>
        <v>C/o R S kambariya, 1st Block no 3R k Construction, SarodJunagadhJunagadh</v>
      </c>
      <c r="AI380" s="11" t="str">
        <f>VLOOKUP(A380,[2]Sheet1!$D:$F,3,0)</f>
        <v>R. K. Construction</v>
      </c>
      <c r="AJ380" s="8">
        <f>VLOOKUP(A380,'[3]Final summary'!$E:$AH,29,0)</f>
        <v>100</v>
      </c>
      <c r="AK380" s="8"/>
    </row>
    <row r="381" spans="1:37" s="11" customFormat="1" ht="28.5" customHeight="1" x14ac:dyDescent="0.2">
      <c r="A381" s="8" t="s">
        <v>3382</v>
      </c>
      <c r="B381" s="8">
        <v>380</v>
      </c>
      <c r="C381" s="8" t="str">
        <f>VLOOKUP(A381,'[1]Master File'!$A:$D,4,0)</f>
        <v>Sarjan Construction Pvt Ltd</v>
      </c>
      <c r="D381" s="8" t="s">
        <v>1939</v>
      </c>
      <c r="E381" s="8" t="s">
        <v>3383</v>
      </c>
      <c r="F381" s="8" t="s">
        <v>64</v>
      </c>
      <c r="G381" s="8" t="str">
        <f>VLOOKUP(A381,'[1]Master File'!$A:$E,5,0)</f>
        <v>First Floor, Dandev Complex</v>
      </c>
      <c r="H381" s="8" t="str">
        <f>VLOOKUP(A381,'[1]Master File'!$A:$F,6,0)</f>
        <v xml:space="preserve">Swaminarayan Road, </v>
      </c>
      <c r="I381" s="8" t="str">
        <f>VLOOKUP(A381,'[1]Master File'!$A:$G,7,0)</f>
        <v>Rajula</v>
      </c>
      <c r="J381" s="8" t="str">
        <f>VLOOKUP(A381,'[1]Master File'!$A:$H,8,0)</f>
        <v>Rajula</v>
      </c>
      <c r="K381" s="8">
        <f>VLOOKUP(A381,'[1]Master File'!$A:$I,9,0)</f>
        <v>365560</v>
      </c>
      <c r="L381" s="8" t="s">
        <v>42</v>
      </c>
      <c r="M381" s="8">
        <f>VLOOKUP(A381,'[1]Master File'!$A:$M,13,0)</f>
        <v>9824212075</v>
      </c>
      <c r="N381" s="8">
        <f t="shared" si="14"/>
        <v>9824212075</v>
      </c>
      <c r="O381" s="14" t="s">
        <v>3384</v>
      </c>
      <c r="P381" s="8"/>
      <c r="Q381" s="8" t="str">
        <f>VLOOKUP(A381,'[1]Master File'!$A:$J,10,0)</f>
        <v>24AALCS5329Q1ZO</v>
      </c>
      <c r="R381" s="8" t="str">
        <f>VLOOKUP(A381,'[1]Master File'!$A:$K,11,0)</f>
        <v>AALCS5329Q</v>
      </c>
      <c r="S381" s="8" t="s">
        <v>3385</v>
      </c>
      <c r="T381" s="8" t="s">
        <v>68</v>
      </c>
      <c r="U381" s="8" t="str">
        <f>VLOOKUP(A381,'[1]Master File'!$A:$P,16,0)</f>
        <v>B</v>
      </c>
      <c r="V381" s="8">
        <f>VLOOKUP(A381,'[1]Master File'!$A:$N,14,0)</f>
        <v>0</v>
      </c>
      <c r="W381" s="9" t="s">
        <v>3386</v>
      </c>
      <c r="X381" s="8">
        <v>9267</v>
      </c>
      <c r="Y381" s="8" t="s">
        <v>48</v>
      </c>
      <c r="Z381" s="8">
        <v>56481</v>
      </c>
      <c r="AA381" s="8" t="s">
        <v>1939</v>
      </c>
      <c r="AB381" s="8" t="s">
        <v>70</v>
      </c>
      <c r="AC381" s="8">
        <v>56482</v>
      </c>
      <c r="AD381" s="8" t="s">
        <v>1939</v>
      </c>
      <c r="AE381" s="8" t="s">
        <v>158</v>
      </c>
      <c r="AF381" s="8"/>
      <c r="AG381" s="11" t="str">
        <f t="shared" si="13"/>
        <v>First Floor, Dandev ComplexSwaminarayan Road, RajulaRajula</v>
      </c>
      <c r="AI381" s="11" t="str">
        <f>VLOOKUP(A381,[2]Sheet1!$D:$F,3,0)</f>
        <v>Sarjan Construction Pvt Ltd</v>
      </c>
      <c r="AJ381" s="8">
        <f>VLOOKUP(A381,'[3]Final summary'!$E:$AH,29,0)</f>
        <v>200</v>
      </c>
      <c r="AK381" s="8"/>
    </row>
    <row r="382" spans="1:37" s="11" customFormat="1" ht="28.5" customHeight="1" x14ac:dyDescent="0.2">
      <c r="A382" s="8" t="s">
        <v>3387</v>
      </c>
      <c r="B382" s="7">
        <v>381</v>
      </c>
      <c r="C382" s="8" t="str">
        <f>VLOOKUP(A382,'[1]Master File'!$A:$D,4,0)</f>
        <v>VAGHASIA HITESH B</v>
      </c>
      <c r="D382" s="8" t="s">
        <v>1939</v>
      </c>
      <c r="E382" s="8" t="s">
        <v>3388</v>
      </c>
      <c r="F382" s="8" t="s">
        <v>90</v>
      </c>
      <c r="G382" s="8" t="str">
        <f>VLOOKUP(A382,'[1]Master File'!$A:$E,5,0)</f>
        <v xml:space="preserve">SHOP G 9 </v>
      </c>
      <c r="H382" s="8" t="str">
        <f>VLOOKUP(A382,'[1]Master File'!$A:$F,6,0)</f>
        <v xml:space="preserve">NEAR PGVCL OFFICE DHORAJI ROAD JETPUR </v>
      </c>
      <c r="I382" s="8" t="str">
        <f>VLOOKUP(A382,'[1]Master File'!$A:$G,7,0)</f>
        <v>RAJKOT-360370 DIST RAJKOT</v>
      </c>
      <c r="J382" s="8" t="str">
        <f>VLOOKUP(A382,'[1]Master File'!$A:$H,8,0)</f>
        <v xml:space="preserve">JATPUR </v>
      </c>
      <c r="K382" s="8">
        <f>VLOOKUP(A382,'[1]Master File'!$A:$I,9,0)</f>
        <v>360370</v>
      </c>
      <c r="L382" s="8" t="s">
        <v>42</v>
      </c>
      <c r="M382" s="8">
        <f>VLOOKUP(A382,'[1]Master File'!$A:$M,13,0)</f>
        <v>9824073121</v>
      </c>
      <c r="N382" s="8">
        <f t="shared" si="14"/>
        <v>9824073121</v>
      </c>
      <c r="O382" s="14" t="s">
        <v>3389</v>
      </c>
      <c r="P382" s="8"/>
      <c r="Q382" s="8" t="str">
        <f>VLOOKUP(A382,'[1]Master File'!$A:$J,10,0)</f>
        <v>24AECPV9049J1Z0</v>
      </c>
      <c r="R382" s="8" t="str">
        <f>VLOOKUP(A382,'[1]Master File'!$A:$K,11,0)</f>
        <v>AECPV9049J</v>
      </c>
      <c r="S382" s="8" t="s">
        <v>3390</v>
      </c>
      <c r="T382" s="8" t="s">
        <v>193</v>
      </c>
      <c r="U382" s="8" t="str">
        <f>VLOOKUP(A382,'[1]Master File'!$A:$P,16,0)</f>
        <v>B</v>
      </c>
      <c r="V382" s="8" t="str">
        <f>VLOOKUP(A382,'[1]Master File'!$A:$N,14,0)</f>
        <v>SRT-PG-B-067</v>
      </c>
      <c r="W382" s="9" t="s">
        <v>3391</v>
      </c>
      <c r="X382" s="8">
        <v>9241</v>
      </c>
      <c r="Y382" s="8" t="s">
        <v>48</v>
      </c>
      <c r="Z382" s="8" t="s">
        <v>95</v>
      </c>
      <c r="AA382" s="8"/>
      <c r="AB382" s="8" t="s">
        <v>70</v>
      </c>
      <c r="AC382" s="8">
        <v>56457</v>
      </c>
      <c r="AD382" s="8" t="s">
        <v>1939</v>
      </c>
      <c r="AE382" s="8" t="s">
        <v>158</v>
      </c>
      <c r="AF382" s="8"/>
      <c r="AG382" s="11" t="str">
        <f t="shared" si="13"/>
        <v xml:space="preserve">SHOP G 9 NEAR PGVCL OFFICE DHORAJI ROAD JETPUR RAJKOT-360370 DIST RAJKOTJATPUR </v>
      </c>
      <c r="AI382" s="11" t="str">
        <f>VLOOKUP(A382,[2]Sheet1!$D:$F,3,0)</f>
        <v>Vaghasia Hitesh B</v>
      </c>
      <c r="AJ382" s="8">
        <f>VLOOKUP(A382,'[3]Final summary'!$E:$AH,29,0)</f>
        <v>650</v>
      </c>
      <c r="AK382" s="8"/>
    </row>
    <row r="383" spans="1:37" s="11" customFormat="1" ht="28.5" customHeight="1" x14ac:dyDescent="0.2">
      <c r="A383" s="8" t="s">
        <v>3392</v>
      </c>
      <c r="B383" s="8">
        <v>382</v>
      </c>
      <c r="C383" s="8" t="str">
        <f>VLOOKUP(A383,'[1]Master File'!$A:$D,4,0)</f>
        <v>BALA ENTERPRISE</v>
      </c>
      <c r="D383" s="8" t="s">
        <v>1939</v>
      </c>
      <c r="E383" s="8" t="s">
        <v>3393</v>
      </c>
      <c r="F383" s="8" t="s">
        <v>90</v>
      </c>
      <c r="G383" s="8" t="str">
        <f>VLOOKUP(A383,'[1]Master File'!$A:$E,5,0)</f>
        <v>House no 370, Pipli Faliya,</v>
      </c>
      <c r="H383" s="8" t="str">
        <f>VLOOKUP(A383,'[1]Master File'!$A:$F,6,0)</f>
        <v>Kachhiwad,</v>
      </c>
      <c r="I383" s="8" t="str">
        <f>VLOOKUP(A383,'[1]Master File'!$A:$G,7,0)</f>
        <v>Nadiad</v>
      </c>
      <c r="J383" s="8" t="str">
        <f>VLOOKUP(A383,'[1]Master File'!$A:$H,8,0)</f>
        <v>NADIAD</v>
      </c>
      <c r="K383" s="8">
        <f>VLOOKUP(A383,'[1]Master File'!$A:$I,9,0)</f>
        <v>387001</v>
      </c>
      <c r="L383" s="8" t="s">
        <v>42</v>
      </c>
      <c r="M383" s="8">
        <f>VLOOKUP(A383,'[1]Master File'!$A:$M,13,0)</f>
        <v>9724338934</v>
      </c>
      <c r="N383" s="8">
        <f t="shared" si="14"/>
        <v>9724338934</v>
      </c>
      <c r="O383" s="8" t="str">
        <f>VLOOKUP(A383,'[1]Master File'!$A:$L,12,0)</f>
        <v>BALAENTERPRISE0120@GMAIL.COM</v>
      </c>
      <c r="P383" s="8"/>
      <c r="Q383" s="8" t="str">
        <f>VLOOKUP(A383,'[1]Master File'!$A:$J,10,0)</f>
        <v>24AOCPK9537Q1ZB</v>
      </c>
      <c r="R383" s="8" t="str">
        <f>VLOOKUP(A383,'[1]Master File'!$A:$K,11,0)</f>
        <v>AOCPK9537Q</v>
      </c>
      <c r="S383" s="8" t="s">
        <v>3394</v>
      </c>
      <c r="T383" s="8" t="s">
        <v>3395</v>
      </c>
      <c r="U383" s="8" t="str">
        <f>VLOOKUP(A383,'[1]Master File'!$A:$P,16,0)</f>
        <v>B</v>
      </c>
      <c r="V383" s="8">
        <f>VLOOKUP(A383,'[1]Master File'!$A:$N,14,0)</f>
        <v>0</v>
      </c>
      <c r="W383" s="9" t="s">
        <v>3396</v>
      </c>
      <c r="X383" s="8">
        <v>9178</v>
      </c>
      <c r="Y383" s="8" t="s">
        <v>48</v>
      </c>
      <c r="Z383" s="8">
        <v>56483</v>
      </c>
      <c r="AA383" s="8" t="s">
        <v>1939</v>
      </c>
      <c r="AB383" s="8" t="s">
        <v>70</v>
      </c>
      <c r="AC383" s="8">
        <v>56484</v>
      </c>
      <c r="AD383" s="8" t="s">
        <v>1939</v>
      </c>
      <c r="AE383" s="8" t="s">
        <v>158</v>
      </c>
      <c r="AF383" s="8"/>
      <c r="AG383" s="11" t="str">
        <f t="shared" si="13"/>
        <v>House no 370, Pipli Faliya,Kachhiwad,NadiadNADIAD</v>
      </c>
      <c r="AI383" s="11" t="str">
        <f>VLOOKUP(A383,[2]Sheet1!$D:$F,3,0)</f>
        <v>Bala Enterprise</v>
      </c>
      <c r="AJ383" s="8">
        <f>VLOOKUP(A383,'[3]Final summary'!$E:$AH,29,0)</f>
        <v>50</v>
      </c>
      <c r="AK383" s="8"/>
    </row>
    <row r="384" spans="1:37" s="11" customFormat="1" ht="28.5" customHeight="1" x14ac:dyDescent="0.2">
      <c r="A384" s="8" t="s">
        <v>3397</v>
      </c>
      <c r="B384" s="7">
        <v>383</v>
      </c>
      <c r="C384" s="8" t="str">
        <f>VLOOKUP(A384,'[1]Master File'!$A:$D,4,0)</f>
        <v>RUDRA CORPORATION</v>
      </c>
      <c r="D384" s="8" t="s">
        <v>1939</v>
      </c>
      <c r="E384" s="8" t="s">
        <v>3398</v>
      </c>
      <c r="F384" s="8" t="s">
        <v>90</v>
      </c>
      <c r="G384" s="8" t="str">
        <f>VLOOKUP(A384,'[1]Master File'!$A:$E,5,0)</f>
        <v>G-2 VANDANA DHAM B-1 BH SAURASHTRA KALA KENDRA</v>
      </c>
      <c r="H384" s="8" t="str">
        <f>VLOOKUP(A384,'[1]Master File'!$A:$F,6,0)</f>
        <v xml:space="preserve"> 150 FT RING ROAD</v>
      </c>
      <c r="I384" s="8" t="str">
        <f>VLOOKUP(A384,'[1]Master File'!$A:$G,7,0)</f>
        <v>Rajkot</v>
      </c>
      <c r="J384" s="8" t="str">
        <f>VLOOKUP(A384,'[1]Master File'!$A:$H,8,0)</f>
        <v>RAJKOT</v>
      </c>
      <c r="K384" s="8">
        <f>VLOOKUP(A384,'[1]Master File'!$A:$I,9,0)</f>
        <v>360005</v>
      </c>
      <c r="L384" s="8" t="s">
        <v>42</v>
      </c>
      <c r="M384" s="8">
        <f>VLOOKUP(A384,'[1]Master File'!$A:$M,13,0)</f>
        <v>7972755855</v>
      </c>
      <c r="N384" s="8">
        <f t="shared" si="14"/>
        <v>7972755855</v>
      </c>
      <c r="O384" s="8" t="str">
        <f>VLOOKUP(A384,'[1]Master File'!$A:$L,12,0)</f>
        <v>svkaria@gmail.com</v>
      </c>
      <c r="P384" s="8"/>
      <c r="Q384" s="8" t="str">
        <f>VLOOKUP(A384,'[1]Master File'!$A:$J,10,0)</f>
        <v>24ACYPK3725E1ZH</v>
      </c>
      <c r="R384" s="8" t="str">
        <f>VLOOKUP(A384,'[1]Master File'!$A:$K,11,0)</f>
        <v>ACYPK3725E</v>
      </c>
      <c r="S384" s="8" t="s">
        <v>3399</v>
      </c>
      <c r="T384" s="8" t="s">
        <v>138</v>
      </c>
      <c r="U384" s="8" t="str">
        <f>VLOOKUP(A384,'[1]Master File'!$A:$P,16,0)</f>
        <v>B</v>
      </c>
      <c r="V384" s="8" t="str">
        <f>VLOOKUP(A384,'[1]Master File'!$A:$N,14,0)</f>
        <v>SRT-PG-B-071</v>
      </c>
      <c r="W384" s="9" t="s">
        <v>3400</v>
      </c>
      <c r="X384" s="8">
        <v>9366</v>
      </c>
      <c r="Y384" s="8" t="s">
        <v>48</v>
      </c>
      <c r="Z384" s="8" t="s">
        <v>95</v>
      </c>
      <c r="AA384" s="8"/>
      <c r="AB384" s="8" t="s">
        <v>49</v>
      </c>
      <c r="AC384" s="8" t="s">
        <v>721</v>
      </c>
      <c r="AD384" s="8" t="s">
        <v>1615</v>
      </c>
      <c r="AE384" s="8" t="s">
        <v>158</v>
      </c>
      <c r="AF384" s="8"/>
      <c r="AG384" s="11" t="str">
        <f t="shared" si="13"/>
        <v>G-2 VANDANA DHAM B-1 BH SAURASHTRA KALA KENDRA 150 FT RING ROADRajkotRAJKOT</v>
      </c>
      <c r="AI384" s="11" t="str">
        <f>VLOOKUP(A384,[2]Sheet1!$D:$F,3,0)</f>
        <v>Rudra Corporation</v>
      </c>
      <c r="AJ384" s="8">
        <f>VLOOKUP(A384,'[3]Final summary'!$E:$AH,29,0)</f>
        <v>1800</v>
      </c>
      <c r="AK384" s="8"/>
    </row>
    <row r="385" spans="1:37" s="11" customFormat="1" ht="28.5" customHeight="1" x14ac:dyDescent="0.2">
      <c r="A385" s="8" t="s">
        <v>3401</v>
      </c>
      <c r="B385" s="8">
        <v>384</v>
      </c>
      <c r="C385" s="8" t="str">
        <f>VLOOKUP(A385,'[1]Master File'!$A:$D,4,0)</f>
        <v>MK ELECTRICAL&amp; CO</v>
      </c>
      <c r="D385" s="8" t="s">
        <v>1939</v>
      </c>
      <c r="E385" s="8" t="s">
        <v>3402</v>
      </c>
      <c r="F385" s="8" t="s">
        <v>90</v>
      </c>
      <c r="G385" s="8" t="str">
        <f>VLOOKUP(A385,'[1]Master File'!$A:$E,5,0)</f>
        <v xml:space="preserve">68, brahman stret </v>
      </c>
      <c r="H385" s="8" t="str">
        <f>VLOOKUP(A385,'[1]Master File'!$A:$F,6,0)</f>
        <v>AT Ralgen</v>
      </c>
      <c r="I385" s="8" t="str">
        <f>VLOOKUP(A385,'[1]Master File'!$A:$G,7,0)</f>
        <v>Bhavnagar</v>
      </c>
      <c r="J385" s="8" t="str">
        <f>VLOOKUP(A385,'[1]Master File'!$A:$H,8,0)</f>
        <v>Gujarat</v>
      </c>
      <c r="K385" s="8">
        <f>VLOOKUP(A385,'[1]Master File'!$A:$I,9,0)</f>
        <v>364145</v>
      </c>
      <c r="L385" s="8" t="s">
        <v>42</v>
      </c>
      <c r="M385" s="8">
        <f>VLOOKUP(A385,'[1]Master File'!$A:$M,13,0)</f>
        <v>9723675483</v>
      </c>
      <c r="N385" s="8">
        <f t="shared" si="14"/>
        <v>9723675483</v>
      </c>
      <c r="O385" s="8" t="str">
        <f>VLOOKUP(A385,'[1]Master File'!$A:$L,12,0)</f>
        <v>MKELECTRICAL.CO@GMAIL.COM</v>
      </c>
      <c r="P385" s="8"/>
      <c r="Q385" s="8" t="str">
        <f>VLOOKUP(A385,'[1]Master File'!$A:$J,10,0)</f>
        <v>24DCVPB7096B1ZG</v>
      </c>
      <c r="R385" s="8" t="str">
        <f>VLOOKUP(A385,'[1]Master File'!$A:$K,11,0)</f>
        <v>DCVPB7096B</v>
      </c>
      <c r="S385" s="8" t="s">
        <v>3403</v>
      </c>
      <c r="T385" s="8" t="s">
        <v>2137</v>
      </c>
      <c r="U385" s="8" t="str">
        <f>VLOOKUP(A385,'[1]Master File'!$A:$P,16,0)</f>
        <v>B</v>
      </c>
      <c r="V385" s="8">
        <f>VLOOKUP(A385,'[1]Master File'!$A:$N,14,0)</f>
        <v>0</v>
      </c>
      <c r="W385" s="9" t="s">
        <v>3404</v>
      </c>
      <c r="X385" s="8">
        <v>9294</v>
      </c>
      <c r="Y385" s="8" t="s">
        <v>48</v>
      </c>
      <c r="Z385" s="8">
        <v>56471</v>
      </c>
      <c r="AA385" s="8" t="s">
        <v>1939</v>
      </c>
      <c r="AB385" s="8" t="s">
        <v>49</v>
      </c>
      <c r="AC385" s="8" t="s">
        <v>276</v>
      </c>
      <c r="AD385" s="8" t="s">
        <v>1615</v>
      </c>
      <c r="AE385" s="8" t="s">
        <v>158</v>
      </c>
      <c r="AF385" s="8"/>
      <c r="AG385" s="11" t="str">
        <f t="shared" si="13"/>
        <v>68, brahman stret AT RalgenBhavnagarGujarat</v>
      </c>
      <c r="AI385" s="11" t="str">
        <f>VLOOKUP(A385,[2]Sheet1!$D:$F,3,0)</f>
        <v>Mk Electrical&amp;Co.</v>
      </c>
      <c r="AJ385" s="8">
        <f>VLOOKUP(A385,'[3]Final summary'!$E:$AH,29,0)</f>
        <v>400</v>
      </c>
      <c r="AK385" s="8"/>
    </row>
    <row r="386" spans="1:37" s="11" customFormat="1" ht="28.5" customHeight="1" x14ac:dyDescent="0.2">
      <c r="A386" s="8" t="s">
        <v>3405</v>
      </c>
      <c r="B386" s="7">
        <v>385</v>
      </c>
      <c r="C386" s="8" t="str">
        <f>VLOOKUP(A386,'[1]Master File'!$A:$D,4,0)</f>
        <v>OM SHANTI SOLAR GROUP</v>
      </c>
      <c r="D386" s="8" t="s">
        <v>1939</v>
      </c>
      <c r="E386" s="8" t="s">
        <v>3406</v>
      </c>
      <c r="F386" s="8" t="s">
        <v>73</v>
      </c>
      <c r="G386" s="8" t="str">
        <f>VLOOKUP(A386,'[1]Master File'!$A:$E,5,0)</f>
        <v>Office No-6,First Floor,</v>
      </c>
      <c r="H386" s="8" t="str">
        <f>VLOOKUP(A386,'[1]Master File'!$A:$F,6,0)</f>
        <v>Mani Sagar Chambers,Opp. Poojara Telecom</v>
      </c>
      <c r="I386" s="8" t="str">
        <f>VLOOKUP(A386,'[1]Master File'!$A:$G,7,0)</f>
        <v>Kuvadva Road,Rajkot</v>
      </c>
      <c r="J386" s="8" t="str">
        <f>VLOOKUP(A386,'[1]Master File'!$A:$H,8,0)</f>
        <v>RAJKOT</v>
      </c>
      <c r="K386" s="8">
        <f>VLOOKUP(A386,'[1]Master File'!$A:$I,9,0)</f>
        <v>360003</v>
      </c>
      <c r="L386" s="8" t="s">
        <v>42</v>
      </c>
      <c r="M386" s="8" t="str">
        <f>VLOOKUP(A386,'[1]Master File'!$A:$M,13,0)</f>
        <v>8530122612, 9925802316</v>
      </c>
      <c r="N386" s="8" t="str">
        <f t="shared" si="14"/>
        <v>8530122612, 9925802316</v>
      </c>
      <c r="O386" s="8" t="str">
        <f>VLOOKUP(A386,'[1]Master File'!$A:$L,12,0)</f>
        <v>omshantisolar@gmail.com</v>
      </c>
      <c r="P386" s="14"/>
      <c r="Q386" s="8" t="str">
        <f>VLOOKUP(A386,'[1]Master File'!$A:$J,10,0)</f>
        <v>24AAGFO9173L1ZR</v>
      </c>
      <c r="R386" s="8" t="str">
        <f>VLOOKUP(A386,'[1]Master File'!$A:$K,11,0)</f>
        <v>AAGFO9173L</v>
      </c>
      <c r="S386" s="8" t="s">
        <v>3407</v>
      </c>
      <c r="T386" s="8" t="s">
        <v>446</v>
      </c>
      <c r="U386" s="8" t="str">
        <f>VLOOKUP(A386,'[1]Master File'!$A:$P,16,0)</f>
        <v>B</v>
      </c>
      <c r="V386" s="8">
        <f>VLOOKUP(A386,'[1]Master File'!$A:$N,14,0)</f>
        <v>0</v>
      </c>
      <c r="W386" s="9" t="s">
        <v>3408</v>
      </c>
      <c r="X386" s="8">
        <v>9313</v>
      </c>
      <c r="Y386" s="8" t="s">
        <v>48</v>
      </c>
      <c r="Z386" s="8">
        <v>56345</v>
      </c>
      <c r="AA386" s="8" t="s">
        <v>1939</v>
      </c>
      <c r="AB386" s="8" t="s">
        <v>70</v>
      </c>
      <c r="AC386" s="8">
        <v>56346</v>
      </c>
      <c r="AD386" s="8" t="s">
        <v>1939</v>
      </c>
      <c r="AE386" s="8" t="s">
        <v>158</v>
      </c>
      <c r="AF386" s="8"/>
      <c r="AG386" s="11" t="str">
        <f t="shared" si="13"/>
        <v>Office No-6,First Floor,Mani Sagar Chambers,Opp. Poojara TelecomKuvadva Road,RajkotRAJKOT</v>
      </c>
      <c r="AI386" s="11" t="str">
        <f>VLOOKUP(A386,[2]Sheet1!$D:$F,3,0)</f>
        <v>Om Shanti Solar Group</v>
      </c>
      <c r="AJ386" s="8">
        <f>VLOOKUP(A386,'[3]Final summary'!$E:$AH,29,0)</f>
        <v>250</v>
      </c>
      <c r="AK386" s="8"/>
    </row>
    <row r="387" spans="1:37" s="11" customFormat="1" ht="28.5" customHeight="1" x14ac:dyDescent="0.2">
      <c r="A387" s="8" t="s">
        <v>3409</v>
      </c>
      <c r="B387" s="8">
        <v>386</v>
      </c>
      <c r="C387" s="8" t="str">
        <f>VLOOKUP(A387,'[1]Master File'!$A:$D,4,0)</f>
        <v>ACS LIGHTING PVT. LTD.</v>
      </c>
      <c r="D387" s="8" t="s">
        <v>1939</v>
      </c>
      <c r="E387" s="8" t="s">
        <v>3410</v>
      </c>
      <c r="F387" s="8" t="s">
        <v>64</v>
      </c>
      <c r="G387" s="8" t="str">
        <f>VLOOKUP(A387,'[1]Master File'!$A:$E,5,0)</f>
        <v>12/5 Bhaktinagar Station Plot</v>
      </c>
      <c r="H387" s="8" t="str">
        <f>VLOOKUP(A387,'[1]Master File'!$A:$F,6,0)</f>
        <v>Rajkot</v>
      </c>
      <c r="I387" s="8" t="str">
        <f>VLOOKUP(A387,'[1]Master File'!$A:$G,7,0)</f>
        <v>Rajkot</v>
      </c>
      <c r="J387" s="8" t="str">
        <f>VLOOKUP(A387,'[1]Master File'!$A:$H,8,0)</f>
        <v>RAJKOT</v>
      </c>
      <c r="K387" s="8">
        <f>VLOOKUP(A387,'[1]Master File'!$A:$I,9,0)</f>
        <v>360002</v>
      </c>
      <c r="L387" s="8" t="s">
        <v>42</v>
      </c>
      <c r="M387" s="8" t="str">
        <f>VLOOKUP(A387,'[1]Master File'!$A:$M,13,0)</f>
        <v>9825247252 / 9898154559</v>
      </c>
      <c r="N387" s="8" t="str">
        <f t="shared" si="14"/>
        <v>9825247252 / 9898154559</v>
      </c>
      <c r="O387" s="8" t="str">
        <f>VLOOKUP(A387,'[1]Master File'!$A:$L,12,0)</f>
        <v>acslightingsales@gmail.com</v>
      </c>
      <c r="P387" s="8"/>
      <c r="Q387" s="8" t="str">
        <f>VLOOKUP(A387,'[1]Master File'!$A:$J,10,0)</f>
        <v>24AANCA2180P1ZB</v>
      </c>
      <c r="R387" s="8" t="str">
        <f>VLOOKUP(A387,'[1]Master File'!$A:$K,11,0)</f>
        <v>AANCA2180P</v>
      </c>
      <c r="S387" s="8" t="s">
        <v>3411</v>
      </c>
      <c r="T387" s="8" t="s">
        <v>1444</v>
      </c>
      <c r="U387" s="8" t="str">
        <f>VLOOKUP(A387,'[1]Master File'!$A:$P,16,0)</f>
        <v>B</v>
      </c>
      <c r="V387" s="8">
        <f>VLOOKUP(A387,'[1]Master File'!$A:$N,14,0)</f>
        <v>0</v>
      </c>
      <c r="W387" s="9" t="s">
        <v>3412</v>
      </c>
      <c r="X387" s="8">
        <v>9122</v>
      </c>
      <c r="Y387" s="8" t="s">
        <v>48</v>
      </c>
      <c r="Z387" s="8">
        <v>56498</v>
      </c>
      <c r="AA387" s="8" t="s">
        <v>1939</v>
      </c>
      <c r="AB387" s="8" t="s">
        <v>49</v>
      </c>
      <c r="AC387" s="8" t="s">
        <v>50</v>
      </c>
      <c r="AD387" s="8" t="s">
        <v>3413</v>
      </c>
      <c r="AE387" s="8" t="s">
        <v>158</v>
      </c>
      <c r="AF387" s="8"/>
      <c r="AG387" s="11" t="str">
        <f t="shared" ref="AG387:AG450" si="15">G387&amp;H387&amp;I387&amp; J387</f>
        <v>12/5 Bhaktinagar Station PlotRajkotRajkotRAJKOT</v>
      </c>
      <c r="AI387" s="11" t="str">
        <f>VLOOKUP(A387,[2]Sheet1!$D:$F,3,0)</f>
        <v>Acs Lighting Pvt Ltd</v>
      </c>
      <c r="AJ387" s="8">
        <f>VLOOKUP(A387,'[3]Final summary'!$E:$AH,29,0)</f>
        <v>300</v>
      </c>
      <c r="AK387" s="8"/>
    </row>
    <row r="388" spans="1:37" s="11" customFormat="1" ht="28.5" customHeight="1" x14ac:dyDescent="0.2">
      <c r="A388" s="8" t="s">
        <v>3414</v>
      </c>
      <c r="B388" s="7">
        <v>387</v>
      </c>
      <c r="C388" s="8" t="str">
        <f>VLOOKUP(A388,'[1]Master File'!$A:$D,4,0)</f>
        <v>Skyark Energy Private Limited</v>
      </c>
      <c r="D388" s="8" t="s">
        <v>1939</v>
      </c>
      <c r="E388" s="8" t="s">
        <v>3415</v>
      </c>
      <c r="F388" s="8" t="s">
        <v>64</v>
      </c>
      <c r="G388" s="8" t="str">
        <f>VLOOKUP(A388,'[1]Master File'!$A:$E,5,0)</f>
        <v>402, Aagam Orchid</v>
      </c>
      <c r="H388" s="8" t="str">
        <f>VLOOKUP(A388,'[1]Master File'!$A:$F,6,0)</f>
        <v>Opp. Shiv Kartik,</v>
      </c>
      <c r="I388" s="8" t="str">
        <f>VLOOKUP(A388,'[1]Master File'!$A:$G,7,0)</f>
        <v>Surat Gujarat 395007</v>
      </c>
      <c r="J388" s="8" t="str">
        <f>VLOOKUP(A388,'[1]Master File'!$A:$H,8,0)</f>
        <v>Surat</v>
      </c>
      <c r="K388" s="8">
        <f>VLOOKUP(A388,'[1]Master File'!$A:$I,9,0)</f>
        <v>395007</v>
      </c>
      <c r="L388" s="8" t="s">
        <v>42</v>
      </c>
      <c r="M388" s="8">
        <f>VLOOKUP(A388,'[1]Master File'!$A:$M,13,0)</f>
        <v>9824476151</v>
      </c>
      <c r="N388" s="8">
        <f t="shared" si="14"/>
        <v>9824476151</v>
      </c>
      <c r="O388" s="8" t="str">
        <f>VLOOKUP(A388,'[1]Master File'!$A:$L,12,0)</f>
        <v>skyarkenergy2011@gmail.com</v>
      </c>
      <c r="P388" s="8"/>
      <c r="Q388" s="8" t="str">
        <f>VLOOKUP(A388,'[1]Master File'!$A:$J,10,0)</f>
        <v>24AAGCR1802E1ZX</v>
      </c>
      <c r="R388" s="8" t="str">
        <f>VLOOKUP(A388,'[1]Master File'!$A:$K,11,0)</f>
        <v>AAGCR1802E</v>
      </c>
      <c r="S388" s="8" t="s">
        <v>3416</v>
      </c>
      <c r="T388" s="8" t="s">
        <v>2099</v>
      </c>
      <c r="U388" s="8" t="str">
        <f>VLOOKUP(A388,'[1]Master File'!$A:$P,16,0)</f>
        <v>B</v>
      </c>
      <c r="V388" s="8">
        <f>VLOOKUP(A388,'[1]Master File'!$A:$N,14,0)</f>
        <v>0</v>
      </c>
      <c r="W388" s="9" t="s">
        <v>3417</v>
      </c>
      <c r="X388" s="8">
        <v>9352</v>
      </c>
      <c r="Y388" s="8" t="s">
        <v>48</v>
      </c>
      <c r="Z388" s="8">
        <v>56123</v>
      </c>
      <c r="AA388" s="8" t="s">
        <v>62</v>
      </c>
      <c r="AB388" s="8" t="s">
        <v>49</v>
      </c>
      <c r="AC388" s="8" t="s">
        <v>606</v>
      </c>
      <c r="AD388" s="8" t="s">
        <v>1632</v>
      </c>
      <c r="AE388" s="8" t="s">
        <v>158</v>
      </c>
      <c r="AF388" s="8"/>
      <c r="AG388" s="11" t="str">
        <f t="shared" si="15"/>
        <v>402, Aagam OrchidOpp. Shiv Kartik,Surat Gujarat 395007Surat</v>
      </c>
      <c r="AI388" s="11" t="str">
        <f>VLOOKUP(A388,[2]Sheet1!$D:$F,3,0)</f>
        <v>Skyark Energy Private Limited</v>
      </c>
      <c r="AJ388" s="8">
        <f>VLOOKUP(A388,'[3]Final summary'!$E:$AH,29,0)</f>
        <v>700</v>
      </c>
      <c r="AK388" s="8"/>
    </row>
    <row r="389" spans="1:37" s="11" customFormat="1" ht="28.5" customHeight="1" x14ac:dyDescent="0.2">
      <c r="A389" s="8" t="s">
        <v>3418</v>
      </c>
      <c r="B389" s="8">
        <v>388</v>
      </c>
      <c r="C389" s="8" t="str">
        <f>VLOOKUP(A389,'[1]Master File'!$A:$D,4,0)</f>
        <v>SNK TECHNOLOGIES</v>
      </c>
      <c r="D389" s="8" t="s">
        <v>1939</v>
      </c>
      <c r="E389" s="8" t="s">
        <v>3419</v>
      </c>
      <c r="F389" s="8" t="s">
        <v>90</v>
      </c>
      <c r="G389" s="8" t="str">
        <f>VLOOKUP(A389,'[1]Master File'!$A:$E,5,0)</f>
        <v>SF-18,Shreemad Bhavan Complex,</v>
      </c>
      <c r="H389" s="8" t="str">
        <f>VLOOKUP(A389,'[1]Master File'!$A:$F,6,0)</f>
        <v>opp. Kanta Stri Vikas School,Dhebar Road,</v>
      </c>
      <c r="I389" s="8" t="str">
        <f>VLOOKUP(A389,'[1]Master File'!$A:$G,7,0)</f>
        <v>Rajkot</v>
      </c>
      <c r="J389" s="8" t="str">
        <f>VLOOKUP(A389,'[1]Master File'!$A:$H,8,0)</f>
        <v>Rajkot</v>
      </c>
      <c r="K389" s="8">
        <f>VLOOKUP(A389,'[1]Master File'!$A:$I,9,0)</f>
        <v>360002</v>
      </c>
      <c r="L389" s="8" t="s">
        <v>42</v>
      </c>
      <c r="M389" s="8" t="str">
        <f>VLOOKUP(A389,'[1]Master File'!$A:$M,13,0)</f>
        <v>9726605828, 8866040009</v>
      </c>
      <c r="N389" s="8" t="str">
        <f t="shared" si="14"/>
        <v>9726605828, 8866040009</v>
      </c>
      <c r="O389" s="8" t="str">
        <f>VLOOKUP(A389,'[1]Master File'!$A:$L,12,0)</f>
        <v>info.snktechnologies@gmail.com</v>
      </c>
      <c r="P389" s="14" t="s">
        <v>3420</v>
      </c>
      <c r="Q389" s="8" t="str">
        <f>VLOOKUP(A389,'[1]Master File'!$A:$J,10,0)</f>
        <v>24BKJPB9998L1ZD</v>
      </c>
      <c r="R389" s="8" t="str">
        <f>VLOOKUP(A389,'[1]Master File'!$A:$K,11,0)</f>
        <v>BKJPB9998L</v>
      </c>
      <c r="S389" s="8" t="s">
        <v>3421</v>
      </c>
      <c r="T389" s="8" t="s">
        <v>1661</v>
      </c>
      <c r="U389" s="8" t="str">
        <f>VLOOKUP(A389,'[1]Master File'!$A:$P,16,0)</f>
        <v>B</v>
      </c>
      <c r="V389" s="8">
        <f>VLOOKUP(A389,'[1]Master File'!$A:$N,14,0)</f>
        <v>0</v>
      </c>
      <c r="W389" s="9" t="s">
        <v>3422</v>
      </c>
      <c r="X389" s="8">
        <v>9409</v>
      </c>
      <c r="Y389" s="8" t="s">
        <v>48</v>
      </c>
      <c r="Z389" s="8">
        <v>56495</v>
      </c>
      <c r="AA389" s="8" t="s">
        <v>1939</v>
      </c>
      <c r="AB389" s="8" t="s">
        <v>49</v>
      </c>
      <c r="AC389" s="8" t="s">
        <v>721</v>
      </c>
      <c r="AD389" s="8" t="s">
        <v>1974</v>
      </c>
      <c r="AE389" s="8" t="s">
        <v>158</v>
      </c>
      <c r="AF389" s="8"/>
      <c r="AG389" s="11" t="str">
        <f t="shared" si="15"/>
        <v>SF-18,Shreemad Bhavan Complex,opp. Kanta Stri Vikas School,Dhebar Road,RajkotRajkot</v>
      </c>
      <c r="AI389" s="11" t="str">
        <f>VLOOKUP(A389,[2]Sheet1!$D:$F,3,0)</f>
        <v>Snk Technologies</v>
      </c>
      <c r="AJ389" s="8">
        <f>VLOOKUP(A389,'[3]Final summary'!$E:$AH,29,0)</f>
        <v>700</v>
      </c>
      <c r="AK389" s="8"/>
    </row>
    <row r="390" spans="1:37" s="11" customFormat="1" ht="28.5" customHeight="1" x14ac:dyDescent="0.2">
      <c r="A390" s="8" t="s">
        <v>3423</v>
      </c>
      <c r="B390" s="7">
        <v>389</v>
      </c>
      <c r="C390" s="8" t="str">
        <f>VLOOKUP(A390,'[1]Master File'!$A:$D,4,0)</f>
        <v>Newyork Eng Co.</v>
      </c>
      <c r="D390" s="8" t="s">
        <v>1939</v>
      </c>
      <c r="E390" s="8" t="s">
        <v>3424</v>
      </c>
      <c r="F390" s="8" t="s">
        <v>90</v>
      </c>
      <c r="G390" s="8" t="str">
        <f>VLOOKUP(A390,'[1]Master File'!$A:$E,5,0)</f>
        <v>Ganesh Sales Street</v>
      </c>
      <c r="H390" s="8" t="str">
        <f>VLOOKUP(A390,'[1]Master File'!$A:$F,6,0)</f>
        <v>Mavdi Kankot Road,Mavdi</v>
      </c>
      <c r="I390" s="8" t="str">
        <f>VLOOKUP(A390,'[1]Master File'!$A:$G,7,0)</f>
        <v>Mavdi</v>
      </c>
      <c r="J390" s="8" t="str">
        <f>VLOOKUP(A390,'[1]Master File'!$A:$H,8,0)</f>
        <v>Rajkot</v>
      </c>
      <c r="K390" s="8">
        <f>VLOOKUP(A390,'[1]Master File'!$A:$I,9,0)</f>
        <v>360004</v>
      </c>
      <c r="L390" s="8" t="s">
        <v>42</v>
      </c>
      <c r="M390" s="8">
        <f>VLOOKUP(A390,'[1]Master File'!$A:$M,13,0)</f>
        <v>9824206059</v>
      </c>
      <c r="N390" s="8">
        <f t="shared" si="14"/>
        <v>9824206059</v>
      </c>
      <c r="O390" s="8" t="str">
        <f>VLOOKUP(A390,'[1]Master File'!$A:$L,12,0)</f>
        <v>akashenergy44@gmail.com</v>
      </c>
      <c r="P390" s="8"/>
      <c r="Q390" s="8" t="str">
        <f>VLOOKUP(A390,'[1]Master File'!$A:$J,10,0)</f>
        <v>24AAVPT2684C1ZB</v>
      </c>
      <c r="R390" s="8" t="str">
        <f>VLOOKUP(A390,'[1]Master File'!$A:$K,11,0)</f>
        <v>AAVPT2684C</v>
      </c>
      <c r="S390" s="8" t="s">
        <v>3425</v>
      </c>
      <c r="T390" s="8" t="s">
        <v>3426</v>
      </c>
      <c r="U390" s="8" t="str">
        <f>VLOOKUP(A390,'[1]Master File'!$A:$P,16,0)</f>
        <v>B</v>
      </c>
      <c r="V390" s="8">
        <f>VLOOKUP(A390,'[1]Master File'!$A:$N,14,0)</f>
        <v>0</v>
      </c>
      <c r="W390" s="9" t="s">
        <v>3427</v>
      </c>
      <c r="X390" s="8">
        <v>9242</v>
      </c>
      <c r="Y390" s="8" t="s">
        <v>48</v>
      </c>
      <c r="Z390" s="8">
        <v>56490</v>
      </c>
      <c r="AA390" s="8" t="s">
        <v>1939</v>
      </c>
      <c r="AB390" s="8" t="s">
        <v>49</v>
      </c>
      <c r="AC390" s="8" t="s">
        <v>721</v>
      </c>
      <c r="AD390" s="8" t="s">
        <v>1533</v>
      </c>
      <c r="AE390" s="8" t="s">
        <v>158</v>
      </c>
      <c r="AF390" s="8"/>
      <c r="AG390" s="11" t="str">
        <f t="shared" si="15"/>
        <v>Ganesh Sales StreetMavdi Kankot Road,MavdiMavdiRajkot</v>
      </c>
      <c r="AI390" s="11" t="str">
        <f>VLOOKUP(A390,[2]Sheet1!$D:$F,3,0)</f>
        <v>Newyork Eng Co.</v>
      </c>
      <c r="AJ390" s="8">
        <f>VLOOKUP(A390,'[3]Final summary'!$E:$AH,29,0)</f>
        <v>2500</v>
      </c>
      <c r="AK390" s="8"/>
    </row>
    <row r="391" spans="1:37" s="11" customFormat="1" ht="28.5" customHeight="1" x14ac:dyDescent="0.2">
      <c r="A391" s="8" t="s">
        <v>3428</v>
      </c>
      <c r="B391" s="8">
        <v>390</v>
      </c>
      <c r="C391" s="8" t="str">
        <f>VLOOKUP(A391,'[1]Master File'!$A:$D,4,0)</f>
        <v>Gandhi Energy Pvt Ltd</v>
      </c>
      <c r="D391" s="8" t="s">
        <v>1939</v>
      </c>
      <c r="E391" s="8" t="s">
        <v>3429</v>
      </c>
      <c r="F391" s="8" t="s">
        <v>64</v>
      </c>
      <c r="G391" s="8" t="str">
        <f>VLOOKUP(A391,'[1]Master File'!$A:$E,5,0)</f>
        <v>05 Ratnam Building Opp. Chandra Colony</v>
      </c>
      <c r="H391" s="8" t="str">
        <f>VLOOKUP(A391,'[1]Master File'!$A:$F,6,0)</f>
        <v xml:space="preserve"> CG Road</v>
      </c>
      <c r="I391" s="8" t="str">
        <f>VLOOKUP(A391,'[1]Master File'!$A:$G,7,0)</f>
        <v xml:space="preserve"> Ahmedabad –</v>
      </c>
      <c r="J391" s="8" t="str">
        <f>VLOOKUP(A391,'[1]Master File'!$A:$H,8,0)</f>
        <v>AHMEDABAD</v>
      </c>
      <c r="K391" s="8">
        <f>VLOOKUP(A391,'[1]Master File'!$A:$I,9,0)</f>
        <v>380006</v>
      </c>
      <c r="L391" s="8" t="s">
        <v>42</v>
      </c>
      <c r="M391" s="8" t="str">
        <f>VLOOKUP(A391,'[1]Master File'!$A:$M,13,0)</f>
        <v>7600137097, 9460452129, 9825226499</v>
      </c>
      <c r="N391" s="8" t="str">
        <f t="shared" si="14"/>
        <v>7600137097, 9460452129, 9825226499</v>
      </c>
      <c r="O391" s="14" t="s">
        <v>3430</v>
      </c>
      <c r="P391" s="8"/>
      <c r="Q391" s="8" t="str">
        <f>VLOOKUP(A391,'[1]Master File'!$A:$J,10,0)</f>
        <v>24AAHCG8780F1ZE</v>
      </c>
      <c r="R391" s="8" t="str">
        <f>VLOOKUP(A391,'[1]Master File'!$A:$K,11,0)</f>
        <v>AAHCG8780F</v>
      </c>
      <c r="S391" s="8" t="s">
        <v>3431</v>
      </c>
      <c r="T391" s="8" t="s">
        <v>180</v>
      </c>
      <c r="U391" s="8" t="str">
        <f>VLOOKUP(A391,'[1]Master File'!$A:$P,16,0)</f>
        <v>B</v>
      </c>
      <c r="V391" s="8" t="str">
        <f>VLOOKUP(A391,'[1]Master File'!$A:$N,14,0)</f>
        <v>SRT-PG-B-065</v>
      </c>
      <c r="W391" s="9" t="s">
        <v>3432</v>
      </c>
      <c r="X391" s="8">
        <v>9211</v>
      </c>
      <c r="Y391" s="8" t="s">
        <v>48</v>
      </c>
      <c r="Z391" s="8" t="s">
        <v>95</v>
      </c>
      <c r="AA391" s="8"/>
      <c r="AB391" s="8" t="s">
        <v>70</v>
      </c>
      <c r="AC391" s="8">
        <v>56301</v>
      </c>
      <c r="AD391" s="8" t="s">
        <v>1939</v>
      </c>
      <c r="AE391" s="8" t="s">
        <v>158</v>
      </c>
      <c r="AF391" s="8"/>
      <c r="AG391" s="11" t="str">
        <f t="shared" si="15"/>
        <v>05 Ratnam Building Opp. Chandra Colony CG Road Ahmedabad –AHMEDABAD</v>
      </c>
      <c r="AI391" s="11" t="str">
        <f>VLOOKUP(A391,[2]Sheet1!$D:$F,3,0)</f>
        <v>Gandhi Energy Pvt Ltd</v>
      </c>
      <c r="AJ391" s="8">
        <f>VLOOKUP(A391,'[3]Final summary'!$E:$AH,29,0)</f>
        <v>500</v>
      </c>
      <c r="AK391" s="8"/>
    </row>
    <row r="392" spans="1:37" s="11" customFormat="1" ht="28.5" customHeight="1" x14ac:dyDescent="0.2">
      <c r="A392" s="8" t="s">
        <v>3433</v>
      </c>
      <c r="B392" s="7">
        <v>391</v>
      </c>
      <c r="C392" s="8" t="str">
        <f>VLOOKUP(A392,'[1]Master File'!$A:$D,4,0)</f>
        <v>VARDHAN SALES</v>
      </c>
      <c r="D392" s="8" t="s">
        <v>1939</v>
      </c>
      <c r="E392" s="8" t="s">
        <v>3434</v>
      </c>
      <c r="F392" s="8" t="s">
        <v>64</v>
      </c>
      <c r="G392" s="8" t="str">
        <f>VLOOKUP(A392,'[1]Master File'!$A:$E,5,0)</f>
        <v>C-75 MATRUCHHAYA SOC VARACHHA CHOPATI TO YOGICHOWK ROAD</v>
      </c>
      <c r="H392" s="8" t="str">
        <f>VLOOKUP(A392,'[1]Master File'!$A:$F,6,0)</f>
        <v xml:space="preserve"> NANA VARACHHA</v>
      </c>
      <c r="I392" s="8" t="str">
        <f>VLOOKUP(A392,'[1]Master File'!$A:$G,7,0)</f>
        <v xml:space="preserve"> SURAT</v>
      </c>
      <c r="J392" s="8" t="str">
        <f>VLOOKUP(A392,'[1]Master File'!$A:$H,8,0)</f>
        <v>SURAT</v>
      </c>
      <c r="K392" s="8">
        <f>VLOOKUP(A392,'[1]Master File'!$A:$I,9,0)</f>
        <v>395006</v>
      </c>
      <c r="L392" s="8" t="s">
        <v>42</v>
      </c>
      <c r="M392" s="8" t="str">
        <f>VLOOKUP(A392,'[1]Master File'!$A:$M,13,0)</f>
        <v>9638136353 / 9512020932</v>
      </c>
      <c r="N392" s="8" t="str">
        <f t="shared" ref="N392:N411" si="16">M392</f>
        <v>9638136353 / 9512020932</v>
      </c>
      <c r="O392" s="8" t="str">
        <f>VLOOKUP(A392,'[1]Master File'!$A:$L,12,0)</f>
        <v>vardhansolar91@gmail.com</v>
      </c>
      <c r="P392" s="8"/>
      <c r="Q392" s="8" t="str">
        <f>VLOOKUP(A392,'[1]Master File'!$A:$J,10,0)</f>
        <v>24CXD1983G1Z9</v>
      </c>
      <c r="R392" s="8" t="str">
        <f>VLOOKUP(A392,'[1]Master File'!$A:$K,11,0)</f>
        <v>CXDPS1983G</v>
      </c>
      <c r="S392" s="8" t="s">
        <v>3435</v>
      </c>
      <c r="T392" s="8" t="s">
        <v>1518</v>
      </c>
      <c r="U392" s="8" t="str">
        <f>VLOOKUP(A392,'[1]Master File'!$A:$P,16,0)</f>
        <v>A</v>
      </c>
      <c r="V392" s="8" t="str">
        <f>VLOOKUP(A392,'[1]Master File'!$A:$N,14,0)</f>
        <v>SRT-PG-A-338</v>
      </c>
      <c r="W392" s="9" t="s">
        <v>3436</v>
      </c>
      <c r="X392" s="8">
        <v>9077</v>
      </c>
      <c r="Y392" s="8" t="s">
        <v>48</v>
      </c>
      <c r="Z392" s="8" t="s">
        <v>95</v>
      </c>
      <c r="AA392" s="8"/>
      <c r="AB392" s="8" t="s">
        <v>70</v>
      </c>
      <c r="AC392" s="8">
        <v>56509</v>
      </c>
      <c r="AD392" s="8" t="s">
        <v>1939</v>
      </c>
      <c r="AE392" s="8" t="s">
        <v>149</v>
      </c>
      <c r="AF392" s="8"/>
      <c r="AG392" s="11" t="str">
        <f t="shared" si="15"/>
        <v>C-75 MATRUCHHAYA SOC VARACHHA CHOPATI TO YOGICHOWK ROAD NANA VARACHHA SURATSURAT</v>
      </c>
      <c r="AI392" s="11" t="str">
        <f>VLOOKUP(A392,[2]Sheet1!$D:$F,3,0)</f>
        <v>Vardhan Sales</v>
      </c>
      <c r="AJ392" s="8">
        <f>VLOOKUP(A392,'[3]Final summary'!$E:$AH,29,0)</f>
        <v>10000</v>
      </c>
      <c r="AK392" s="8"/>
    </row>
    <row r="393" spans="1:37" s="11" customFormat="1" ht="28.5" customHeight="1" x14ac:dyDescent="0.2">
      <c r="A393" s="8" t="s">
        <v>3437</v>
      </c>
      <c r="B393" s="8">
        <v>392</v>
      </c>
      <c r="C393" s="8" t="str">
        <f>VLOOKUP(A393,'[1]Master File'!$A:$D,4,0)</f>
        <v>VOLCUR POWER PROJECTS</v>
      </c>
      <c r="D393" s="8" t="s">
        <v>1939</v>
      </c>
      <c r="E393" s="8" t="s">
        <v>3438</v>
      </c>
      <c r="F393" s="8" t="s">
        <v>90</v>
      </c>
      <c r="G393" s="8" t="str">
        <f>VLOOKUP(A393,'[1]Master File'!$A:$E,5,0)</f>
        <v>A-403,Synergy Tower,Nrr. Vodafone House,</v>
      </c>
      <c r="H393" s="8" t="str">
        <f>VLOOKUP(A393,'[1]Master File'!$A:$F,6,0)</f>
        <v>Corporate Road,Prahaladnagar</v>
      </c>
      <c r="I393" s="8" t="str">
        <f>VLOOKUP(A393,'[1]Master File'!$A:$G,7,0)</f>
        <v>Ahmedabad</v>
      </c>
      <c r="J393" s="8" t="str">
        <f>VLOOKUP(A393,'[1]Master File'!$A:$H,8,0)</f>
        <v>Ahmedabad</v>
      </c>
      <c r="K393" s="8">
        <f>VLOOKUP(A393,'[1]Master File'!$A:$I,9,0)</f>
        <v>380015</v>
      </c>
      <c r="L393" s="8" t="s">
        <v>42</v>
      </c>
      <c r="M393" s="8">
        <f>VLOOKUP(A393,'[1]Master File'!$A:$M,13,0)</f>
        <v>9574797777</v>
      </c>
      <c r="N393" s="8">
        <f t="shared" si="16"/>
        <v>9574797777</v>
      </c>
      <c r="O393" s="8" t="str">
        <f>VLOOKUP(A393,'[1]Master File'!$A:$L,12,0)</f>
        <v>VOLCURPOWERPROJECTS@GMAIL.COM</v>
      </c>
      <c r="P393" s="8"/>
      <c r="Q393" s="8" t="str">
        <f>VLOOKUP(A393,'[1]Master File'!$A:$J,10,0)</f>
        <v>24CVYPS8995M4ZU</v>
      </c>
      <c r="R393" s="8" t="str">
        <f>VLOOKUP(A393,'[1]Master File'!$A:$K,11,0)</f>
        <v>CVYPS8995M</v>
      </c>
      <c r="S393" s="8" t="s">
        <v>3439</v>
      </c>
      <c r="T393" s="8" t="s">
        <v>1717</v>
      </c>
      <c r="U393" s="8" t="str">
        <f>VLOOKUP(A393,'[1]Master File'!$A:$P,16,0)</f>
        <v>B</v>
      </c>
      <c r="V393" s="8">
        <f>VLOOKUP(A393,'[1]Master File'!$A:$N,14,0)</f>
        <v>0</v>
      </c>
      <c r="W393" s="9" t="s">
        <v>3440</v>
      </c>
      <c r="X393" s="8">
        <v>9481</v>
      </c>
      <c r="Y393" s="8" t="s">
        <v>48</v>
      </c>
      <c r="Z393" s="8">
        <v>56502</v>
      </c>
      <c r="AA393" s="8" t="s">
        <v>1939</v>
      </c>
      <c r="AB393" s="8" t="s">
        <v>49</v>
      </c>
      <c r="AC393" s="8" t="s">
        <v>721</v>
      </c>
      <c r="AD393" s="8" t="s">
        <v>2264</v>
      </c>
      <c r="AE393" s="8" t="s">
        <v>158</v>
      </c>
      <c r="AF393" s="8"/>
      <c r="AG393" s="11" t="str">
        <f t="shared" si="15"/>
        <v>A-403,Synergy Tower,Nrr. Vodafone House,Corporate Road,PrahaladnagarAhmedabadAhmedabad</v>
      </c>
      <c r="AI393" s="11" t="str">
        <f>VLOOKUP(A393,[2]Sheet1!$D:$F,3,0)</f>
        <v>Volcur Power Projects</v>
      </c>
      <c r="AJ393" s="8">
        <f>VLOOKUP(A393,'[3]Final summary'!$E:$AH,29,0)</f>
        <v>250</v>
      </c>
      <c r="AK393" s="8"/>
    </row>
    <row r="394" spans="1:37" s="11" customFormat="1" ht="28.5" customHeight="1" x14ac:dyDescent="0.2">
      <c r="A394" s="8" t="s">
        <v>3441</v>
      </c>
      <c r="B394" s="7">
        <v>393</v>
      </c>
      <c r="C394" s="8" t="str">
        <f>VLOOKUP(A394,'[1]Master File'!$A:$D,4,0)</f>
        <v>NAISHAV ENGINEERS</v>
      </c>
      <c r="D394" s="8" t="s">
        <v>1939</v>
      </c>
      <c r="E394" s="8" t="s">
        <v>3442</v>
      </c>
      <c r="F394" s="8" t="s">
        <v>90</v>
      </c>
      <c r="G394" s="8" t="str">
        <f>VLOOKUP(A394,'[1]Master File'!$A:$E,5,0)</f>
        <v>A-303, Amrapali-3</v>
      </c>
      <c r="H394" s="8" t="str">
        <f>VLOOKUP(A394,'[1]Master File'!$A:$F,6,0)</f>
        <v>Opp.Shradhdha Petrol Pump</v>
      </c>
      <c r="I394" s="8" t="str">
        <f>VLOOKUP(A394,'[1]Master File'!$A:$G,7,0)</f>
        <v>Judges Bunglow Road, Bodakdev</v>
      </c>
      <c r="J394" s="8" t="str">
        <f>VLOOKUP(A394,'[1]Master File'!$A:$H,8,0)</f>
        <v>Ahmedabad</v>
      </c>
      <c r="K394" s="8">
        <f>VLOOKUP(A394,'[1]Master File'!$A:$I,9,0)</f>
        <v>380015</v>
      </c>
      <c r="L394" s="8" t="s">
        <v>42</v>
      </c>
      <c r="M394" s="8" t="str">
        <f>VLOOKUP(A394,'[1]Master File'!$A:$M,13,0)</f>
        <v>9998880884, 9898708973</v>
      </c>
      <c r="N394" s="8" t="str">
        <f t="shared" si="16"/>
        <v>9998880884, 9898708973</v>
      </c>
      <c r="O394" s="8" t="str">
        <f>VLOOKUP(A394,'[1]Master File'!$A:$L,12,0)</f>
        <v>viral@naishavengineers.com</v>
      </c>
      <c r="P394" s="8"/>
      <c r="Q394" s="8" t="str">
        <f>VLOOKUP(A394,'[1]Master File'!$A:$J,10,0)</f>
        <v>24AUCPP0482B2Z2</v>
      </c>
      <c r="R394" s="8" t="str">
        <f>VLOOKUP(A394,'[1]Master File'!$A:$K,11,0)</f>
        <v>AUCPP0482B</v>
      </c>
      <c r="S394" s="8" t="s">
        <v>3443</v>
      </c>
      <c r="T394" s="8" t="s">
        <v>3444</v>
      </c>
      <c r="U394" s="8" t="str">
        <f>VLOOKUP(A394,'[1]Master File'!$A:$P,16,0)</f>
        <v>B</v>
      </c>
      <c r="V394" s="8">
        <f>VLOOKUP(A394,'[1]Master File'!$A:$N,14,0)</f>
        <v>0</v>
      </c>
      <c r="W394" s="9" t="s">
        <v>3445</v>
      </c>
      <c r="X394" s="8">
        <v>9298</v>
      </c>
      <c r="Y394" s="8" t="s">
        <v>48</v>
      </c>
      <c r="Z394" s="8">
        <v>56503</v>
      </c>
      <c r="AA394" s="8" t="s">
        <v>1939</v>
      </c>
      <c r="AB394" s="8" t="s">
        <v>49</v>
      </c>
      <c r="AC394" s="8" t="s">
        <v>3298</v>
      </c>
      <c r="AD394" s="8" t="s">
        <v>3277</v>
      </c>
      <c r="AE394" s="8" t="s">
        <v>158</v>
      </c>
      <c r="AF394" s="8"/>
      <c r="AG394" s="11" t="str">
        <f t="shared" si="15"/>
        <v>A-303, Amrapali-3Opp.Shradhdha Petrol PumpJudges Bunglow Road, BodakdevAhmedabad</v>
      </c>
      <c r="AI394" s="11" t="str">
        <f>VLOOKUP(A394,[2]Sheet1!$D:$F,3,0)</f>
        <v>Naishav Engineers</v>
      </c>
      <c r="AJ394" s="8">
        <f>VLOOKUP(A394,'[3]Final summary'!$E:$AH,29,0)</f>
        <v>500</v>
      </c>
      <c r="AK394" s="8"/>
    </row>
    <row r="395" spans="1:37" s="11" customFormat="1" ht="28.5" customHeight="1" x14ac:dyDescent="0.2">
      <c r="A395" s="8" t="s">
        <v>3446</v>
      </c>
      <c r="B395" s="8">
        <v>394</v>
      </c>
      <c r="C395" s="8" t="str">
        <f>VLOOKUP(A395,'[1]Master File'!$A:$D,4,0)</f>
        <v>Sukoon Power Technology</v>
      </c>
      <c r="D395" s="8" t="s">
        <v>1939</v>
      </c>
      <c r="E395" s="8" t="s">
        <v>3447</v>
      </c>
      <c r="F395" s="8" t="s">
        <v>1552</v>
      </c>
      <c r="G395" s="8" t="str">
        <f>VLOOKUP(A395,'[1]Master File'!$A:$E,5,0)</f>
        <v>C111 Swagat Rainforest II Opp. Swaminarayan Dham</v>
      </c>
      <c r="H395" s="8" t="str">
        <f>VLOOKUP(A395,'[1]Master File'!$A:$F,6,0)</f>
        <v xml:space="preserve"> Ahmedabad Gandhinagar Hwy Kudasan</v>
      </c>
      <c r="I395" s="8" t="str">
        <f>VLOOKUP(A395,'[1]Master File'!$A:$G,7,0)</f>
        <v xml:space="preserve"> Gandhinagar 382421</v>
      </c>
      <c r="J395" s="8" t="str">
        <f>VLOOKUP(A395,'[1]Master File'!$A:$H,8,0)</f>
        <v>GANDHINAGAR</v>
      </c>
      <c r="K395" s="8">
        <f>VLOOKUP(A395,'[1]Master File'!$A:$I,9,0)</f>
        <v>382421</v>
      </c>
      <c r="L395" s="8" t="s">
        <v>42</v>
      </c>
      <c r="M395" s="8">
        <f>VLOOKUP(A395,'[1]Master File'!$A:$M,13,0)</f>
        <v>9712946594</v>
      </c>
      <c r="N395" s="8">
        <f t="shared" si="16"/>
        <v>9712946594</v>
      </c>
      <c r="O395" s="8" t="str">
        <f>VLOOKUP(A395,'[1]Master File'!$A:$L,12,0)</f>
        <v>sukoonpowertech@gmail.com</v>
      </c>
      <c r="P395" s="8"/>
      <c r="Q395" s="8" t="str">
        <f>VLOOKUP(A395,'[1]Master File'!$A:$J,10,0)</f>
        <v>24BWUPP4931L1ZT</v>
      </c>
      <c r="R395" s="8" t="str">
        <f>VLOOKUP(A395,'[1]Master File'!$A:$K,11,0)</f>
        <v>BWUPP4931L</v>
      </c>
      <c r="S395" s="8" t="s">
        <v>3448</v>
      </c>
      <c r="T395" s="8" t="s">
        <v>198</v>
      </c>
      <c r="U395" s="8" t="str">
        <f>VLOOKUP(A395,'[1]Master File'!$A:$P,16,0)</f>
        <v>A</v>
      </c>
      <c r="V395" s="8" t="str">
        <f>VLOOKUP(A395,'[1]Master File'!$A:$N,14,0)</f>
        <v>SRT-PG-A-360</v>
      </c>
      <c r="W395" s="9" t="s">
        <v>3449</v>
      </c>
      <c r="X395" s="8">
        <v>9083</v>
      </c>
      <c r="Y395" s="8" t="s">
        <v>48</v>
      </c>
      <c r="Z395" s="8" t="s">
        <v>95</v>
      </c>
      <c r="AA395" s="8"/>
      <c r="AB395" s="8" t="s">
        <v>49</v>
      </c>
      <c r="AC395" s="8" t="s">
        <v>1542</v>
      </c>
      <c r="AD395" s="8" t="s">
        <v>736</v>
      </c>
      <c r="AE395" s="8" t="s">
        <v>149</v>
      </c>
      <c r="AF395" s="8"/>
      <c r="AG395" s="11" t="str">
        <f t="shared" si="15"/>
        <v>C111 Swagat Rainforest II Opp. Swaminarayan Dham Ahmedabad Gandhinagar Hwy Kudasan Gandhinagar 382421GANDHINAGAR</v>
      </c>
      <c r="AI395" s="11" t="str">
        <f>VLOOKUP(A395,[2]Sheet1!$D:$F,3,0)</f>
        <v>Sukoon Power Technology</v>
      </c>
      <c r="AJ395" s="8">
        <f>VLOOKUP(A395,'[3]Final summary'!$E:$AH,29,0)</f>
        <v>700</v>
      </c>
      <c r="AK395" s="8"/>
    </row>
    <row r="396" spans="1:37" s="11" customFormat="1" ht="28.5" customHeight="1" x14ac:dyDescent="0.2">
      <c r="A396" s="8" t="s">
        <v>3450</v>
      </c>
      <c r="B396" s="7">
        <v>395</v>
      </c>
      <c r="C396" s="8" t="str">
        <f>VLOOKUP(A396,'[1]Master File'!$A:$D,4,0)</f>
        <v>SUNHIT SOLAR SOLUTION LLP</v>
      </c>
      <c r="D396" s="8" t="s">
        <v>1939</v>
      </c>
      <c r="E396" s="8" t="s">
        <v>3451</v>
      </c>
      <c r="F396" s="8" t="s">
        <v>64</v>
      </c>
      <c r="G396" s="8" t="str">
        <f>VLOOKUP(A396,'[1]Master File'!$A:$E,5,0)</f>
        <v>D-406 ARIHANT PLAZA , B/H Ganeshdwar Bunglows</v>
      </c>
      <c r="H396" s="8" t="str">
        <f>VLOOKUP(A396,'[1]Master File'!$A:$F,6,0)</f>
        <v>Nr. Ozon Residency, Chan Pur Road, New Ranip</v>
      </c>
      <c r="I396" s="8" t="str">
        <f>VLOOKUP(A396,'[1]Master File'!$A:$G,7,0)</f>
        <v>AHMEDABAD</v>
      </c>
      <c r="J396" s="8" t="str">
        <f>VLOOKUP(A396,'[1]Master File'!$A:$H,8,0)</f>
        <v>AHMEDABAD</v>
      </c>
      <c r="K396" s="8">
        <f>VLOOKUP(A396,'[1]Master File'!$A:$I,9,0)</f>
        <v>382340</v>
      </c>
      <c r="L396" s="8" t="s">
        <v>42</v>
      </c>
      <c r="M396" s="8" t="str">
        <f>VLOOKUP(A396,'[1]Master File'!$A:$M,13,0)</f>
        <v>9924252096 / 9974710486</v>
      </c>
      <c r="N396" s="8" t="str">
        <f t="shared" si="16"/>
        <v>9924252096 / 9974710486</v>
      </c>
      <c r="O396" s="14" t="s">
        <v>3452</v>
      </c>
      <c r="P396" s="8"/>
      <c r="Q396" s="8" t="str">
        <f>VLOOKUP(A396,'[1]Master File'!$A:$J,10,0)</f>
        <v>24ADNFS6993A1ZR</v>
      </c>
      <c r="R396" s="8" t="str">
        <f>VLOOKUP(A396,'[1]Master File'!$A:$K,11,0)</f>
        <v>ADNFS6993A</v>
      </c>
      <c r="S396" s="8" t="s">
        <v>3453</v>
      </c>
      <c r="T396" s="8" t="s">
        <v>1711</v>
      </c>
      <c r="U396" s="8" t="str">
        <f>VLOOKUP(A396,'[1]Master File'!$A:$P,16,0)</f>
        <v>B</v>
      </c>
      <c r="V396" s="8" t="str">
        <f>VLOOKUP(A396,'[1]Master File'!$A:$N,14,0)</f>
        <v>SRT-PG-B-328</v>
      </c>
      <c r="W396" s="9" t="s">
        <v>3454</v>
      </c>
      <c r="X396" s="8">
        <v>9436</v>
      </c>
      <c r="Y396" s="8" t="s">
        <v>48</v>
      </c>
      <c r="Z396" s="8" t="s">
        <v>95</v>
      </c>
      <c r="AA396" s="8"/>
      <c r="AB396" s="8" t="s">
        <v>70</v>
      </c>
      <c r="AC396" s="8">
        <v>56504</v>
      </c>
      <c r="AD396" s="8" t="s">
        <v>1939</v>
      </c>
      <c r="AE396" s="8" t="s">
        <v>158</v>
      </c>
      <c r="AF396" s="8"/>
      <c r="AG396" s="11" t="str">
        <f t="shared" si="15"/>
        <v>D-406 ARIHANT PLAZA , B/H Ganeshdwar BunglowsNr. Ozon Residency, Chan Pur Road, New RanipAHMEDABADAHMEDABAD</v>
      </c>
      <c r="AI396" s="11" t="str">
        <f>VLOOKUP(A396,[2]Sheet1!$D:$F,3,0)</f>
        <v>Sunhit Solar Solution Llp</v>
      </c>
      <c r="AJ396" s="8">
        <f>VLOOKUP(A396,'[3]Final summary'!$E:$AH,29,0)</f>
        <v>550</v>
      </c>
      <c r="AK396" s="8"/>
    </row>
    <row r="397" spans="1:37" s="11" customFormat="1" ht="28.5" customHeight="1" x14ac:dyDescent="0.2">
      <c r="A397" s="8" t="s">
        <v>3455</v>
      </c>
      <c r="B397" s="8">
        <v>396</v>
      </c>
      <c r="C397" s="8" t="str">
        <f>VLOOKUP(A397,'[1]Master File'!$A:$D,4,0)</f>
        <v>360 Energy</v>
      </c>
      <c r="D397" s="8" t="s">
        <v>1939</v>
      </c>
      <c r="E397" s="8" t="s">
        <v>3456</v>
      </c>
      <c r="F397" s="8" t="s">
        <v>90</v>
      </c>
      <c r="G397" s="8" t="str">
        <f>VLOOKUP(A397,'[1]Master File'!$A:$E,5,0)</f>
        <v>C-303, M Cube Business Hub, Opp Vapi Taluka Seva Sadan</v>
      </c>
      <c r="H397" s="8" t="str">
        <f>VLOOKUP(A397,'[1]Master File'!$A:$F,6,0)</f>
        <v>NH 48, Vapi</v>
      </c>
      <c r="I397" s="8" t="str">
        <f>VLOOKUP(A397,'[1]Master File'!$A:$G,7,0)</f>
        <v>Vapi</v>
      </c>
      <c r="J397" s="8" t="str">
        <f>VLOOKUP(A397,'[1]Master File'!$A:$H,8,0)</f>
        <v>Vapi</v>
      </c>
      <c r="K397" s="8">
        <f>VLOOKUP(A397,'[1]Master File'!$A:$I,9,0)</f>
        <v>396191</v>
      </c>
      <c r="L397" s="8" t="s">
        <v>42</v>
      </c>
      <c r="M397" s="8" t="str">
        <f>VLOOKUP(A397,'[1]Master File'!$A:$M,13,0)</f>
        <v>9316624705 / 9898361401</v>
      </c>
      <c r="N397" s="8" t="str">
        <f t="shared" si="16"/>
        <v>9316624705 / 9898361401</v>
      </c>
      <c r="O397" s="8" t="str">
        <f>VLOOKUP(A397,'[1]Master File'!$A:$L,12,0)</f>
        <v>buzz360energy@gmail.com</v>
      </c>
      <c r="P397" s="8"/>
      <c r="Q397" s="8" t="str">
        <f>VLOOKUP(A397,'[1]Master File'!$A:$J,10,0)</f>
        <v>24DAHPP5793R1ZN</v>
      </c>
      <c r="R397" s="8" t="str">
        <f>VLOOKUP(A397,'[1]Master File'!$A:$K,11,0)</f>
        <v>DAHPP5791R</v>
      </c>
      <c r="S397" s="8" t="s">
        <v>3457</v>
      </c>
      <c r="T397" s="8" t="s">
        <v>3270</v>
      </c>
      <c r="U397" s="8" t="str">
        <f>VLOOKUP(A397,'[1]Master File'!$A:$P,16,0)</f>
        <v>B</v>
      </c>
      <c r="V397" s="8">
        <f>VLOOKUP(A397,'[1]Master File'!$A:$N,14,0)</f>
        <v>0</v>
      </c>
      <c r="W397" s="9" t="s">
        <v>3458</v>
      </c>
      <c r="X397" s="8">
        <v>9373</v>
      </c>
      <c r="Y397" s="8" t="s">
        <v>48</v>
      </c>
      <c r="Z397" s="8">
        <v>56515</v>
      </c>
      <c r="AA397" s="8" t="s">
        <v>1939</v>
      </c>
      <c r="AB397" s="8" t="s">
        <v>70</v>
      </c>
      <c r="AC397" s="8">
        <v>56516</v>
      </c>
      <c r="AD397" s="8" t="s">
        <v>1939</v>
      </c>
      <c r="AE397" s="8" t="s">
        <v>158</v>
      </c>
      <c r="AF397" s="8"/>
      <c r="AG397" s="11" t="str">
        <f t="shared" si="15"/>
        <v>C-303, M Cube Business Hub, Opp Vapi Taluka Seva SadanNH 48, VapiVapiVapi</v>
      </c>
      <c r="AI397" s="11" t="str">
        <f>VLOOKUP(A397,[2]Sheet1!$D:$F,3,0)</f>
        <v>360 Energy</v>
      </c>
      <c r="AJ397" s="8">
        <f>VLOOKUP(A397,'[3]Final summary'!$E:$AH,29,0)</f>
        <v>650</v>
      </c>
      <c r="AK397" s="8"/>
    </row>
    <row r="398" spans="1:37" s="11" customFormat="1" ht="28.5" customHeight="1" x14ac:dyDescent="0.2">
      <c r="A398" s="8" t="s">
        <v>3459</v>
      </c>
      <c r="B398" s="7">
        <v>397</v>
      </c>
      <c r="C398" s="8" t="str">
        <f>VLOOKUP(A398,'[1]Master File'!$A:$D,4,0)</f>
        <v>COMPASS ENERGIES</v>
      </c>
      <c r="D398" s="8" t="s">
        <v>1939</v>
      </c>
      <c r="E398" s="8" t="s">
        <v>3460</v>
      </c>
      <c r="F398" s="8" t="s">
        <v>90</v>
      </c>
      <c r="G398" s="8" t="str">
        <f>VLOOKUP(A398,'[1]Master File'!$A:$E,5,0)</f>
        <v>4 NIKUNJ SOCIETY B/H MEHTA PARK</v>
      </c>
      <c r="H398" s="8" t="str">
        <f>VLOOKUP(A398,'[1]Master File'!$A:$F,6,0)</f>
        <v xml:space="preserve"> KADAMPALLI,NANPURA</v>
      </c>
      <c r="I398" s="8" t="str">
        <f>VLOOKUP(A398,'[1]Master File'!$A:$G,7,0)</f>
        <v xml:space="preserve"> SURAT</v>
      </c>
      <c r="J398" s="8" t="str">
        <f>VLOOKUP(A398,'[1]Master File'!$A:$H,8,0)</f>
        <v>SURAT</v>
      </c>
      <c r="K398" s="8">
        <f>VLOOKUP(A398,'[1]Master File'!$A:$I,9,0)</f>
        <v>395001</v>
      </c>
      <c r="L398" s="8" t="s">
        <v>42</v>
      </c>
      <c r="M398" s="8">
        <f>VLOOKUP(A398,'[1]Master File'!$A:$M,13,0)</f>
        <v>9974458840</v>
      </c>
      <c r="N398" s="8">
        <f t="shared" si="16"/>
        <v>9974458840</v>
      </c>
      <c r="O398" s="8" t="str">
        <f>VLOOKUP(A398,'[1]Master File'!$A:$L,12,0)</f>
        <v>abhishek@compassenergies.in</v>
      </c>
      <c r="P398" s="14" t="s">
        <v>3461</v>
      </c>
      <c r="Q398" s="8" t="str">
        <f>VLOOKUP(A398,'[1]Master File'!$A:$J,10,0)</f>
        <v>24BMKPG5899J1ZF</v>
      </c>
      <c r="R398" s="8" t="str">
        <f>VLOOKUP(A398,'[1]Master File'!$A:$K,11,0)</f>
        <v>BMKPG5899J</v>
      </c>
      <c r="S398" s="8" t="s">
        <v>3462</v>
      </c>
      <c r="T398" s="8" t="s">
        <v>3463</v>
      </c>
      <c r="U398" s="8" t="str">
        <f>VLOOKUP(A398,'[1]Master File'!$A:$P,16,0)</f>
        <v>B</v>
      </c>
      <c r="V398" s="8" t="str">
        <f>VLOOKUP(A398,'[1]Master File'!$A:$N,14,0)</f>
        <v>SRT-PG-B-145</v>
      </c>
      <c r="W398" s="9" t="s">
        <v>3464</v>
      </c>
      <c r="X398" s="8">
        <v>9171</v>
      </c>
      <c r="Y398" s="8" t="s">
        <v>48</v>
      </c>
      <c r="Z398" s="8" t="s">
        <v>95</v>
      </c>
      <c r="AA398" s="8"/>
      <c r="AB398" s="8" t="s">
        <v>49</v>
      </c>
      <c r="AC398" s="11" t="s">
        <v>861</v>
      </c>
      <c r="AD398" s="8" t="s">
        <v>1762</v>
      </c>
      <c r="AE398" s="8" t="s">
        <v>158</v>
      </c>
      <c r="AF398" s="8"/>
      <c r="AG398" s="11" t="str">
        <f t="shared" si="15"/>
        <v>4 NIKUNJ SOCIETY B/H MEHTA PARK KADAMPALLI,NANPURA SURATSURAT</v>
      </c>
      <c r="AI398" s="11" t="str">
        <f>VLOOKUP(A398,[2]Sheet1!$D:$F,3,0)</f>
        <v>Compass Energies</v>
      </c>
      <c r="AJ398" s="8">
        <f>VLOOKUP(A398,'[3]Final summary'!$E:$AH,29,0)</f>
        <v>290</v>
      </c>
      <c r="AK398" s="8"/>
    </row>
    <row r="399" spans="1:37" s="11" customFormat="1" ht="28.5" customHeight="1" x14ac:dyDescent="0.2">
      <c r="A399" s="8" t="s">
        <v>3465</v>
      </c>
      <c r="B399" s="8">
        <v>398</v>
      </c>
      <c r="C399" s="8" t="str">
        <f>VLOOKUP(A399,'[1]Master File'!$A:$D,4,0)</f>
        <v>VIDE ENERGY</v>
      </c>
      <c r="D399" s="8" t="s">
        <v>1939</v>
      </c>
      <c r="E399" s="8" t="s">
        <v>3466</v>
      </c>
      <c r="F399" s="8" t="s">
        <v>73</v>
      </c>
      <c r="G399" s="8" t="str">
        <f>VLOOKUP(A399,'[1]Master File'!$A:$E,5,0)</f>
        <v>B/19 REVABHAI INDUSTRIAL ESTATE B/H PURVADEEP SOCIETY</v>
      </c>
      <c r="H399" s="8" t="str">
        <f>VLOOKUP(A399,'[1]Master File'!$A:$F,6,0)</f>
        <v xml:space="preserve"> CTM</v>
      </c>
      <c r="I399" s="8" t="str">
        <f>VLOOKUP(A399,'[1]Master File'!$A:$G,7,0)</f>
        <v xml:space="preserve"> AHMEDABAD</v>
      </c>
      <c r="J399" s="8" t="str">
        <f>VLOOKUP(A399,'[1]Master File'!$A:$H,8,0)</f>
        <v>AHMEDABAD</v>
      </c>
      <c r="K399" s="8">
        <f>VLOOKUP(A399,'[1]Master File'!$A:$I,9,0)</f>
        <v>380026</v>
      </c>
      <c r="L399" s="8" t="s">
        <v>42</v>
      </c>
      <c r="M399" s="8" t="str">
        <f>VLOOKUP(A399,'[1]Master File'!$A:$M,13,0)</f>
        <v>9712668268, 9998838508</v>
      </c>
      <c r="N399" s="8" t="str">
        <f t="shared" si="16"/>
        <v>9712668268, 9998838508</v>
      </c>
      <c r="O399" s="8" t="str">
        <f>VLOOKUP(A399,'[1]Master File'!$A:$L,12,0)</f>
        <v>videenergy@gmail.com</v>
      </c>
      <c r="P399" s="14" t="s">
        <v>3467</v>
      </c>
      <c r="Q399" s="8" t="str">
        <f>VLOOKUP(A399,'[1]Master File'!$A:$J,10,0)</f>
        <v>24AAPFV1573J1ZR</v>
      </c>
      <c r="R399" s="8" t="str">
        <f>VLOOKUP(A399,'[1]Master File'!$A:$K,11,0)</f>
        <v>AAPFV1573J</v>
      </c>
      <c r="S399" s="8" t="s">
        <v>3468</v>
      </c>
      <c r="T399" s="8" t="s">
        <v>128</v>
      </c>
      <c r="U399" s="8" t="str">
        <f>VLOOKUP(A399,'[1]Master File'!$A:$P,16,0)</f>
        <v>B</v>
      </c>
      <c r="V399" s="8" t="str">
        <f>VLOOKUP(A399,'[1]Master File'!$A:$N,14,0)</f>
        <v>SRT-PG-B-339</v>
      </c>
      <c r="W399" s="9" t="s">
        <v>3469</v>
      </c>
      <c r="X399" s="8">
        <v>9472</v>
      </c>
      <c r="Y399" s="8" t="s">
        <v>48</v>
      </c>
      <c r="Z399" s="8" t="s">
        <v>95</v>
      </c>
      <c r="AA399" s="8"/>
      <c r="AB399" s="8" t="s">
        <v>70</v>
      </c>
      <c r="AC399" s="8">
        <v>56512</v>
      </c>
      <c r="AD399" s="8" t="s">
        <v>1939</v>
      </c>
      <c r="AE399" s="8" t="s">
        <v>158</v>
      </c>
      <c r="AF399" s="8"/>
      <c r="AG399" s="11" t="str">
        <f t="shared" si="15"/>
        <v>B/19 REVABHAI INDUSTRIAL ESTATE B/H PURVADEEP SOCIETY CTM AHMEDABADAHMEDABAD</v>
      </c>
      <c r="AI399" s="11" t="str">
        <f>VLOOKUP(A399,[2]Sheet1!$D:$F,3,0)</f>
        <v>Vide Energy</v>
      </c>
      <c r="AJ399" s="8">
        <f>VLOOKUP(A399,'[3]Final summary'!$E:$AH,29,0)</f>
        <v>1000</v>
      </c>
      <c r="AK399" s="8"/>
    </row>
    <row r="400" spans="1:37" s="11" customFormat="1" ht="28.5" customHeight="1" x14ac:dyDescent="0.2">
      <c r="A400" s="8" t="s">
        <v>3470</v>
      </c>
      <c r="B400" s="7">
        <v>399</v>
      </c>
      <c r="C400" s="8" t="str">
        <f>VLOOKUP(A400,'[1]Master File'!$A:$D,4,0)</f>
        <v>UMA CORPORATION</v>
      </c>
      <c r="D400" s="8" t="s">
        <v>1939</v>
      </c>
      <c r="E400" s="8" t="s">
        <v>3471</v>
      </c>
      <c r="F400" s="8" t="s">
        <v>90</v>
      </c>
      <c r="G400" s="8" t="str">
        <f>VLOOKUP(A400,'[1]Master File'!$A:$E,5,0)</f>
        <v>A-88,Suvidha Tenament,Bombay Conductor,</v>
      </c>
      <c r="H400" s="8" t="str">
        <f>VLOOKUP(A400,'[1]Master File'!$A:$F,6,0)</f>
        <v>Ghodasar,Ahmedabad</v>
      </c>
      <c r="I400" s="8" t="str">
        <f>VLOOKUP(A400,'[1]Master File'!$A:$G,7,0)</f>
        <v>Ahmedabad</v>
      </c>
      <c r="J400" s="8" t="str">
        <f>VLOOKUP(A400,'[1]Master File'!$A:$H,8,0)</f>
        <v>Ahmedabad</v>
      </c>
      <c r="K400" s="8">
        <f>VLOOKUP(A400,'[1]Master File'!$A:$I,9,0)</f>
        <v>382445</v>
      </c>
      <c r="L400" s="8" t="s">
        <v>42</v>
      </c>
      <c r="M400" s="8">
        <f>VLOOKUP(A400,'[1]Master File'!$A:$M,13,0)</f>
        <v>8140846666</v>
      </c>
      <c r="N400" s="8">
        <f t="shared" si="16"/>
        <v>8140846666</v>
      </c>
      <c r="O400" s="8" t="str">
        <f>VLOOKUP(A400,'[1]Master File'!$A:$L,12,0)</f>
        <v>info@zerolightbill.com</v>
      </c>
      <c r="P400" s="8"/>
      <c r="Q400" s="8" t="str">
        <f>VLOOKUP(A400,'[1]Master File'!$A:$J,10,0)</f>
        <v>24BNBPP2125A1ZR</v>
      </c>
      <c r="R400" s="8" t="str">
        <f>VLOOKUP(A400,'[1]Master File'!$A:$K,11,0)</f>
        <v>BNBPP2125A</v>
      </c>
      <c r="S400" s="8" t="s">
        <v>3472</v>
      </c>
      <c r="T400" s="8" t="s">
        <v>3473</v>
      </c>
      <c r="U400" s="8" t="str">
        <f>VLOOKUP(A400,'[1]Master File'!$A:$P,16,0)</f>
        <v>B</v>
      </c>
      <c r="V400" s="8">
        <f>VLOOKUP(A400,'[1]Master File'!$A:$N,14,0)</f>
        <v>0</v>
      </c>
      <c r="W400" s="9" t="s">
        <v>3474</v>
      </c>
      <c r="X400" s="8">
        <v>9465</v>
      </c>
      <c r="Y400" s="8" t="s">
        <v>48</v>
      </c>
      <c r="Z400" s="8">
        <v>56451</v>
      </c>
      <c r="AA400" s="8" t="s">
        <v>1939</v>
      </c>
      <c r="AB400" s="8" t="s">
        <v>70</v>
      </c>
      <c r="AC400" s="8">
        <v>56452</v>
      </c>
      <c r="AD400" s="8" t="s">
        <v>1939</v>
      </c>
      <c r="AE400" s="8" t="s">
        <v>158</v>
      </c>
      <c r="AF400" s="8"/>
      <c r="AG400" s="11" t="str">
        <f t="shared" si="15"/>
        <v>A-88,Suvidha Tenament,Bombay Conductor,Ghodasar,AhmedabadAhmedabadAhmedabad</v>
      </c>
      <c r="AI400" s="11" t="str">
        <f>VLOOKUP(A400,[2]Sheet1!$D:$F,3,0)</f>
        <v>Uma Corporation</v>
      </c>
      <c r="AJ400" s="8">
        <f>VLOOKUP(A400,'[3]Final summary'!$E:$AH,29,0)</f>
        <v>20000</v>
      </c>
      <c r="AK400" s="8"/>
    </row>
    <row r="401" spans="1:37" s="11" customFormat="1" ht="28.5" customHeight="1" x14ac:dyDescent="0.2">
      <c r="A401" s="8" t="s">
        <v>3475</v>
      </c>
      <c r="B401" s="8">
        <v>400</v>
      </c>
      <c r="C401" s="8" t="str">
        <f>VLOOKUP(A401,'[1]Master File'!$A:$D,4,0)</f>
        <v>Elios Energy</v>
      </c>
      <c r="D401" s="8" t="s">
        <v>1939</v>
      </c>
      <c r="E401" s="8" t="s">
        <v>3476</v>
      </c>
      <c r="F401" s="8" t="s">
        <v>90</v>
      </c>
      <c r="G401" s="8" t="str">
        <f>VLOOKUP(A401,'[1]Master File'!$A:$E,5,0)</f>
        <v>A/2,Aangan Residency,</v>
      </c>
      <c r="H401" s="8" t="str">
        <f>VLOOKUP(A401,'[1]Master File'!$A:$F,6,0)</f>
        <v>Girirajpark,Timbawadi,</v>
      </c>
      <c r="I401" s="8" t="str">
        <f>VLOOKUP(A401,'[1]Master File'!$A:$G,7,0)</f>
        <v>Junagadh</v>
      </c>
      <c r="J401" s="8" t="str">
        <f>VLOOKUP(A401,'[1]Master File'!$A:$H,8,0)</f>
        <v>Junagadh</v>
      </c>
      <c r="K401" s="8">
        <f>VLOOKUP(A401,'[1]Master File'!$A:$I,9,0)</f>
        <v>362001</v>
      </c>
      <c r="L401" s="8" t="s">
        <v>42</v>
      </c>
      <c r="M401" s="8">
        <v>8866700289</v>
      </c>
      <c r="N401" s="8">
        <f t="shared" si="16"/>
        <v>8866700289</v>
      </c>
      <c r="O401" s="8" t="str">
        <f>VLOOKUP(A401,'[1]Master File'!$A:$L,12,0)</f>
        <v>info@eliosenergy.co.in</v>
      </c>
      <c r="P401" s="8"/>
      <c r="Q401" s="8" t="str">
        <f>VLOOKUP(A401,'[1]Master File'!$A:$J,10,0)</f>
        <v>24BVZPR4969L1ZA</v>
      </c>
      <c r="R401" s="8" t="str">
        <f>VLOOKUP(A401,'[1]Master File'!$A:$K,11,0)</f>
        <v>BVZPR4969L</v>
      </c>
      <c r="S401" s="8" t="s">
        <v>3477</v>
      </c>
      <c r="T401" s="8"/>
      <c r="U401" s="8" t="str">
        <f>VLOOKUP(A401,'[1]Master File'!$A:$P,16,0)</f>
        <v>B</v>
      </c>
      <c r="V401" s="8">
        <f>VLOOKUP(A401,'[1]Master File'!$A:$N,14,0)</f>
        <v>0</v>
      </c>
      <c r="W401" s="9" t="s">
        <v>3478</v>
      </c>
      <c r="X401" s="8">
        <v>9405</v>
      </c>
      <c r="Y401" s="8" t="s">
        <v>48</v>
      </c>
      <c r="Z401" s="8">
        <v>56507</v>
      </c>
      <c r="AA401" s="8" t="s">
        <v>1939</v>
      </c>
      <c r="AB401" s="8" t="s">
        <v>70</v>
      </c>
      <c r="AC401" s="8">
        <v>56508</v>
      </c>
      <c r="AD401" s="8" t="s">
        <v>1939</v>
      </c>
      <c r="AE401" s="8" t="s">
        <v>158</v>
      </c>
      <c r="AF401" s="8"/>
      <c r="AG401" s="11" t="str">
        <f t="shared" si="15"/>
        <v>A/2,Aangan Residency,Girirajpark,Timbawadi,JunagadhJunagadh</v>
      </c>
      <c r="AI401" s="11" t="str">
        <f>VLOOKUP(A401,[2]Sheet1!$D:$F,3,0)</f>
        <v>Elios Energy</v>
      </c>
      <c r="AJ401" s="8">
        <f>VLOOKUP(A401,'[3]Final summary'!$E:$AH,29,0)</f>
        <v>100</v>
      </c>
      <c r="AK401" s="8"/>
    </row>
    <row r="402" spans="1:37" s="11" customFormat="1" ht="28.5" customHeight="1" x14ac:dyDescent="0.2">
      <c r="A402" s="8" t="s">
        <v>3479</v>
      </c>
      <c r="B402" s="7">
        <v>401</v>
      </c>
      <c r="C402" s="8" t="str">
        <f>VLOOKUP(A402,'[1]Master File'!$A:$D,4,0)</f>
        <v>D FORCE POWER</v>
      </c>
      <c r="D402" s="8" t="s">
        <v>1939</v>
      </c>
      <c r="E402" s="8" t="s">
        <v>3480</v>
      </c>
      <c r="F402" s="8" t="s">
        <v>73</v>
      </c>
      <c r="G402" s="8" t="str">
        <f>VLOOKUP(A402,'[1]Master File'!$A:$E,5,0)</f>
        <v>A-7, NOKARIYAT SOCIETY</v>
      </c>
      <c r="H402" s="8" t="str">
        <f>VLOOKUP(A402,'[1]Master File'!$A:$F,6,0)</f>
        <v>ALAU ROAD</v>
      </c>
      <c r="I402" s="8" t="str">
        <f>VLOOKUP(A402,'[1]Master File'!$A:$G,7,0)</f>
        <v>BOTAD</v>
      </c>
      <c r="J402" s="8" t="str">
        <f>VLOOKUP(A402,'[1]Master File'!$A:$H,8,0)</f>
        <v>BOTAD</v>
      </c>
      <c r="K402" s="8">
        <f>VLOOKUP(A402,'[1]Master File'!$A:$I,9,0)</f>
        <v>364710</v>
      </c>
      <c r="L402" s="8" t="s">
        <v>42</v>
      </c>
      <c r="M402" s="8" t="str">
        <f>VLOOKUP(A402,'[1]Master File'!$A:$M,13,0)</f>
        <v>9979638097, 9978015478</v>
      </c>
      <c r="N402" s="8" t="str">
        <f t="shared" si="16"/>
        <v>9979638097, 9978015478</v>
      </c>
      <c r="O402" s="8" t="str">
        <f>VLOOKUP(A402,'[1]Master File'!$A:$L,12,0)</f>
        <v>shakti7jasdan@gmail.com</v>
      </c>
      <c r="P402" s="8"/>
      <c r="Q402" s="8" t="str">
        <f>VLOOKUP(A402,'[1]Master File'!$A:$J,10,0)</f>
        <v>24AAKFD4312N1ZF</v>
      </c>
      <c r="R402" s="8" t="str">
        <f>VLOOKUP(A402,'[1]Master File'!$A:$K,11,0)</f>
        <v>AAKF4312N</v>
      </c>
      <c r="S402" s="8" t="s">
        <v>3481</v>
      </c>
      <c r="T402" s="8" t="s">
        <v>3482</v>
      </c>
      <c r="U402" s="8" t="str">
        <f>VLOOKUP(A402,'[1]Master File'!$A:$P,16,0)</f>
        <v>B</v>
      </c>
      <c r="V402" s="8">
        <f>VLOOKUP(A402,'[1]Master File'!$A:$N,14,0)</f>
        <v>0</v>
      </c>
      <c r="W402" s="9" t="s">
        <v>3483</v>
      </c>
      <c r="X402" s="8">
        <v>9180</v>
      </c>
      <c r="Y402" s="8" t="s">
        <v>48</v>
      </c>
      <c r="Z402" s="8">
        <v>56540</v>
      </c>
      <c r="AA402" s="8" t="s">
        <v>1939</v>
      </c>
      <c r="AB402" s="8" t="s">
        <v>70</v>
      </c>
      <c r="AC402" s="8">
        <v>56541</v>
      </c>
      <c r="AD402" s="8" t="s">
        <v>1939</v>
      </c>
      <c r="AE402" s="8" t="s">
        <v>158</v>
      </c>
      <c r="AF402" s="8"/>
      <c r="AG402" s="11" t="str">
        <f t="shared" si="15"/>
        <v>A-7, NOKARIYAT SOCIETYALAU ROADBOTADBOTAD</v>
      </c>
      <c r="AI402" s="11" t="str">
        <f>VLOOKUP(A402,[2]Sheet1!$D:$F,3,0)</f>
        <v>D Force Power</v>
      </c>
      <c r="AJ402" s="8">
        <f>VLOOKUP(A402,'[3]Final summary'!$E:$AH,29,0)</f>
        <v>1500</v>
      </c>
      <c r="AK402" s="8"/>
    </row>
    <row r="403" spans="1:37" s="11" customFormat="1" ht="28.5" customHeight="1" x14ac:dyDescent="0.2">
      <c r="A403" s="8" t="s">
        <v>3484</v>
      </c>
      <c r="B403" s="8">
        <v>402</v>
      </c>
      <c r="C403" s="8" t="str">
        <f>VLOOKUP(A403,'[1]Master File'!$A:$D,4,0)</f>
        <v>GREEN HOME SOLAR POWER SOLUTIONS</v>
      </c>
      <c r="D403" s="8" t="s">
        <v>1939</v>
      </c>
      <c r="E403" s="8" t="s">
        <v>3485</v>
      </c>
      <c r="F403" s="8" t="s">
        <v>90</v>
      </c>
      <c r="G403" s="8" t="str">
        <f>VLOOKUP(A403,'[1]Master File'!$A:$E,5,0)</f>
        <v>A/18 HARDIK COMMERCIAL CENTERNEAR RAILWAY GRIDE</v>
      </c>
      <c r="H403" s="8" t="str">
        <f>VLOOKUP(A403,'[1]Master File'!$A:$F,6,0)</f>
        <v>B/H TULSI CINEMA</v>
      </c>
      <c r="I403" s="8" t="str">
        <f>VLOOKUP(A403,'[1]Master File'!$A:$G,7,0)</f>
        <v>ANAND 388001</v>
      </c>
      <c r="J403" s="8" t="str">
        <f>VLOOKUP(A403,'[1]Master File'!$A:$H,8,0)</f>
        <v>ANAND</v>
      </c>
      <c r="K403" s="8">
        <f>VLOOKUP(A403,'[1]Master File'!$A:$I,9,0)</f>
        <v>388001</v>
      </c>
      <c r="L403" s="8" t="s">
        <v>42</v>
      </c>
      <c r="M403" s="8">
        <f>VLOOKUP(A403,'[1]Master File'!$A:$M,13,0)</f>
        <v>8320030525</v>
      </c>
      <c r="N403" s="8">
        <f t="shared" si="16"/>
        <v>8320030525</v>
      </c>
      <c r="O403" s="8" t="str">
        <f>VLOOKUP(A403,'[1]Master File'!$A:$L,12,0)</f>
        <v>chetandx@gmail.com</v>
      </c>
      <c r="P403" s="8"/>
      <c r="Q403" s="8" t="str">
        <f>VLOOKUP(A403,'[1]Master File'!$A:$J,10,0)</f>
        <v>24AENPV5400Q1ZW</v>
      </c>
      <c r="R403" s="8" t="str">
        <f>VLOOKUP(A403,'[1]Master File'!$A:$K,11,0)</f>
        <v>AENPV5400Q</v>
      </c>
      <c r="S403" s="8" t="s">
        <v>3486</v>
      </c>
      <c r="T403" s="8" t="s">
        <v>2826</v>
      </c>
      <c r="U403" s="8" t="str">
        <f>VLOOKUP(A403,'[1]Master File'!$A:$P,16,0)</f>
        <v>B</v>
      </c>
      <c r="V403" s="8" t="str">
        <f>VLOOKUP(A403,'[1]Master File'!$A:$N,14,0)</f>
        <v>SRT-PG-B-211</v>
      </c>
      <c r="W403" s="9" t="s">
        <v>3487</v>
      </c>
      <c r="X403" s="8">
        <v>9224</v>
      </c>
      <c r="Y403" s="8" t="s">
        <v>48</v>
      </c>
      <c r="Z403" s="8" t="s">
        <v>95</v>
      </c>
      <c r="AA403" s="8"/>
      <c r="AB403" s="8" t="s">
        <v>70</v>
      </c>
      <c r="AC403" s="8">
        <v>56537</v>
      </c>
      <c r="AD403" s="8" t="s">
        <v>1939</v>
      </c>
      <c r="AE403" s="8" t="s">
        <v>158</v>
      </c>
      <c r="AF403" s="8"/>
      <c r="AG403" s="11" t="str">
        <f t="shared" si="15"/>
        <v>A/18 HARDIK COMMERCIAL CENTERNEAR RAILWAY GRIDEB/H TULSI CINEMAANAND 388001ANAND</v>
      </c>
      <c r="AI403" s="11" t="str">
        <f>VLOOKUP(A403,[2]Sheet1!$D:$F,3,0)</f>
        <v>Green Home Solar Power Solutions</v>
      </c>
      <c r="AJ403" s="8">
        <f>VLOOKUP(A403,'[3]Final summary'!$E:$AH,29,0)</f>
        <v>1000</v>
      </c>
      <c r="AK403" s="8"/>
    </row>
    <row r="404" spans="1:37" s="11" customFormat="1" ht="28.5" customHeight="1" x14ac:dyDescent="0.2">
      <c r="A404" s="8" t="s">
        <v>3488</v>
      </c>
      <c r="B404" s="7">
        <v>403</v>
      </c>
      <c r="C404" s="8" t="str">
        <f>VLOOKUP(A404,'[1]Master File'!$A:$D,4,0)</f>
        <v>Northgreen Energy Pvt. Ltd.</v>
      </c>
      <c r="D404" s="8" t="s">
        <v>1939</v>
      </c>
      <c r="E404" s="8" t="s">
        <v>3489</v>
      </c>
      <c r="F404" s="8" t="s">
        <v>64</v>
      </c>
      <c r="G404" s="8" t="str">
        <f>VLOOKUP(A404,'[1]Master File'!$A:$E,5,0)</f>
        <v>C-1/9 Sagar Appartments, Nr Shyamal Circle</v>
      </c>
      <c r="H404" s="8" t="str">
        <f>VLOOKUP(A404,'[1]Master File'!$A:$F,6,0)</f>
        <v>Beside Flyover, 132 Feet Ring Road</v>
      </c>
      <c r="I404" s="8" t="str">
        <f>VLOOKUP(A404,'[1]Master File'!$A:$G,7,0)</f>
        <v>Satellite, Ahmedabad</v>
      </c>
      <c r="J404" s="8" t="str">
        <f>VLOOKUP(A404,'[1]Master File'!$A:$H,8,0)</f>
        <v>AHMEDABAD</v>
      </c>
      <c r="K404" s="8">
        <f>VLOOKUP(A404,'[1]Master File'!$A:$I,9,0)</f>
        <v>380015</v>
      </c>
      <c r="L404" s="8" t="s">
        <v>42</v>
      </c>
      <c r="M404" s="8">
        <f>VLOOKUP(A404,'[1]Master File'!$A:$M,13,0)</f>
        <v>9913531313</v>
      </c>
      <c r="N404" s="8">
        <f t="shared" si="16"/>
        <v>9913531313</v>
      </c>
      <c r="O404" s="8" t="str">
        <f>VLOOKUP(A404,'[1]Master File'!$A:$L,12,0)</f>
        <v>solar@northgreenenergy.com</v>
      </c>
      <c r="P404" s="8"/>
      <c r="Q404" s="8" t="str">
        <f>VLOOKUP(A404,'[1]Master File'!$A:$J,10,0)</f>
        <v>24AADCN5227A1Z1</v>
      </c>
      <c r="R404" s="8" t="str">
        <f>VLOOKUP(A404,'[1]Master File'!$A:$K,11,0)</f>
        <v>AADCN5227A</v>
      </c>
      <c r="S404" s="8" t="s">
        <v>3490</v>
      </c>
      <c r="T404" s="8" t="s">
        <v>3491</v>
      </c>
      <c r="U404" s="8" t="str">
        <f>VLOOKUP(A404,'[1]Master File'!$A:$P,16,0)</f>
        <v>B</v>
      </c>
      <c r="V404" s="8">
        <f>VLOOKUP(A404,'[1]Master File'!$A:$N,14,0)</f>
        <v>0</v>
      </c>
      <c r="W404" s="9" t="s">
        <v>3492</v>
      </c>
      <c r="X404" s="8">
        <v>9234</v>
      </c>
      <c r="Y404" s="8" t="s">
        <v>48</v>
      </c>
      <c r="Z404" s="8">
        <v>56534</v>
      </c>
      <c r="AA404" s="8" t="s">
        <v>1939</v>
      </c>
      <c r="AB404" s="8" t="s">
        <v>49</v>
      </c>
      <c r="AC404" s="8" t="s">
        <v>60</v>
      </c>
      <c r="AD404" s="8" t="s">
        <v>3493</v>
      </c>
      <c r="AE404" s="8" t="s">
        <v>158</v>
      </c>
      <c r="AF404" s="8"/>
      <c r="AG404" s="11" t="str">
        <f t="shared" si="15"/>
        <v>C-1/9 Sagar Appartments, Nr Shyamal CircleBeside Flyover, 132 Feet Ring RoadSatellite, AhmedabadAHMEDABAD</v>
      </c>
      <c r="AI404" s="11" t="e">
        <f>VLOOKUP(A404,[2]Sheet1!$D:$F,3,0)</f>
        <v>#N/A</v>
      </c>
      <c r="AJ404" s="8">
        <f>VLOOKUP(A404,'[3]Final summary'!$E:$AH,29,0)</f>
        <v>250</v>
      </c>
      <c r="AK404" s="8"/>
    </row>
    <row r="405" spans="1:37" s="11" customFormat="1" ht="28.5" customHeight="1" x14ac:dyDescent="0.2">
      <c r="A405" s="8" t="s">
        <v>3494</v>
      </c>
      <c r="B405" s="8">
        <v>404</v>
      </c>
      <c r="C405" s="8" t="str">
        <f>VLOOKUP(A405,'[1]Master File'!$A:$D,4,0)</f>
        <v>GAYATRI TRANSFORMER SERVICE</v>
      </c>
      <c r="D405" s="8" t="s">
        <v>1939</v>
      </c>
      <c r="E405" s="8" t="s">
        <v>3495</v>
      </c>
      <c r="F405" s="8" t="s">
        <v>73</v>
      </c>
      <c r="G405" s="8" t="str">
        <f>VLOOKUP(A405,'[1]Master File'!$A:$E,5,0)</f>
        <v>02-A First Floor Madhav Complex</v>
      </c>
      <c r="H405" s="8" t="str">
        <f>VLOOKUP(A405,'[1]Master File'!$A:$F,6,0)</f>
        <v xml:space="preserve"> Nr. R. C. Technical Institute</v>
      </c>
      <c r="I405" s="8" t="str">
        <f>VLOOKUP(A405,'[1]Master File'!$A:$G,7,0)</f>
        <v xml:space="preserve"> Ghatlodia</v>
      </c>
      <c r="J405" s="8" t="str">
        <f>VLOOKUP(A405,'[1]Master File'!$A:$H,8,0)</f>
        <v>Ahmedabad</v>
      </c>
      <c r="K405" s="8">
        <f>VLOOKUP(A405,'[1]Master File'!$A:$I,9,0)</f>
        <v>380061</v>
      </c>
      <c r="L405" s="8" t="s">
        <v>42</v>
      </c>
      <c r="M405" s="8">
        <v>9998141244</v>
      </c>
      <c r="N405" s="8">
        <f t="shared" si="16"/>
        <v>9998141244</v>
      </c>
      <c r="O405" s="8" t="str">
        <f>VLOOKUP(A405,'[1]Master File'!$A:$L,12,0)</f>
        <v>Gayatri_transformer@yahoo.com</v>
      </c>
      <c r="P405" s="8"/>
      <c r="Q405" s="8" t="str">
        <f>VLOOKUP(A405,'[1]Master File'!$A:$J,10,0)</f>
        <v>24AASFG6000G1ZM</v>
      </c>
      <c r="R405" s="8" t="str">
        <f>VLOOKUP(A405,'[1]Master File'!$A:$K,11,0)</f>
        <v>AASFG6000G</v>
      </c>
      <c r="S405" s="8" t="s">
        <v>3496</v>
      </c>
      <c r="T405" s="8" t="s">
        <v>3497</v>
      </c>
      <c r="U405" s="8" t="str">
        <f>VLOOKUP(A405,'[1]Master File'!$A:$P,16,0)</f>
        <v>B</v>
      </c>
      <c r="V405" s="8" t="str">
        <f>VLOOKUP(A405,'[1]Master File'!$A:$N,14,0)</f>
        <v>SRT-PG-A-295</v>
      </c>
      <c r="W405" s="9" t="s">
        <v>3498</v>
      </c>
      <c r="X405" s="8">
        <v>9214</v>
      </c>
      <c r="Y405" s="8" t="s">
        <v>48</v>
      </c>
      <c r="Z405" s="8" t="s">
        <v>95</v>
      </c>
      <c r="AA405" s="8"/>
      <c r="AB405" s="8" t="s">
        <v>70</v>
      </c>
      <c r="AC405" s="8">
        <v>56536</v>
      </c>
      <c r="AD405" s="8" t="s">
        <v>1939</v>
      </c>
      <c r="AE405" s="8" t="s">
        <v>158</v>
      </c>
      <c r="AF405" s="8"/>
      <c r="AG405" s="11" t="str">
        <f t="shared" si="15"/>
        <v>02-A First Floor Madhav Complex Nr. R. C. Technical Institute GhatlodiaAhmedabad</v>
      </c>
      <c r="AI405" s="11" t="str">
        <f>VLOOKUP(A405,[2]Sheet1!$D:$F,3,0)</f>
        <v>Gayatri Transformer Service</v>
      </c>
      <c r="AJ405" s="8">
        <f>VLOOKUP(A405,'[3]Final summary'!$E:$AH,29,0)</f>
        <v>500</v>
      </c>
      <c r="AK405" s="8"/>
    </row>
    <row r="406" spans="1:37" s="11" customFormat="1" ht="28.5" customHeight="1" x14ac:dyDescent="0.2">
      <c r="A406" s="8" t="s">
        <v>3499</v>
      </c>
      <c r="B406" s="7">
        <v>405</v>
      </c>
      <c r="C406" s="8" t="str">
        <f>VLOOKUP(A406,'[1]Master File'!$A:$D,4,0)</f>
        <v>OCEAN PV CONTROL</v>
      </c>
      <c r="D406" s="8" t="s">
        <v>1939</v>
      </c>
      <c r="E406" s="8" t="s">
        <v>3500</v>
      </c>
      <c r="F406" s="8" t="s">
        <v>73</v>
      </c>
      <c r="G406" s="8" t="str">
        <f>VLOOKUP(A406,'[1]Master File'!$A:$E,5,0)</f>
        <v>Office Address of Registered Office J-103, Shukan residency</v>
      </c>
      <c r="H406" s="8" t="str">
        <f>VLOOKUP(A406,'[1]Master File'!$A:$F,6,0)</f>
        <v>Nr Vandemataram cross road</v>
      </c>
      <c r="I406" s="8" t="str">
        <f>VLOOKUP(A406,'[1]Master File'!$A:$G,7,0)</f>
        <v>Gota,</v>
      </c>
      <c r="J406" s="8" t="str">
        <f>VLOOKUP(A406,'[1]Master File'!$A:$H,8,0)</f>
        <v>AHMEDABAD</v>
      </c>
      <c r="K406" s="8">
        <f>VLOOKUP(A406,'[1]Master File'!$A:$I,9,0)</f>
        <v>382481</v>
      </c>
      <c r="L406" s="8" t="s">
        <v>42</v>
      </c>
      <c r="M406" s="8">
        <f>VLOOKUP(A406,'[1]Master File'!$A:$M,13,0)</f>
        <v>9409688811</v>
      </c>
      <c r="N406" s="8">
        <f t="shared" si="16"/>
        <v>9409688811</v>
      </c>
      <c r="O406" s="8" t="str">
        <f>VLOOKUP(A406,'[1]Master File'!$A:$L,12,0)</f>
        <v>oceanpvcontrol@gmail.com</v>
      </c>
      <c r="P406" s="8"/>
      <c r="Q406" s="8" t="str">
        <f>VLOOKUP(A406,'[1]Master File'!$A:$J,10,0)</f>
        <v>24AAFFO9145B1ZH</v>
      </c>
      <c r="R406" s="8" t="str">
        <f>VLOOKUP(A406,'[1]Master File'!$A:$K,11,0)</f>
        <v>AAFFO9145B</v>
      </c>
      <c r="S406" s="8" t="s">
        <v>3501</v>
      </c>
      <c r="T406" s="8" t="s">
        <v>1592</v>
      </c>
      <c r="U406" s="8" t="str">
        <f>VLOOKUP(A406,'[1]Master File'!$A:$P,16,0)</f>
        <v>B</v>
      </c>
      <c r="V406" s="8" t="str">
        <f>VLOOKUP(A406,'[1]Master File'!$A:$N,14,0)</f>
        <v>SRT-PG-B-354</v>
      </c>
      <c r="W406" s="9" t="s">
        <v>3502</v>
      </c>
      <c r="X406" s="8">
        <v>9349</v>
      </c>
      <c r="Y406" s="8" t="s">
        <v>48</v>
      </c>
      <c r="Z406" s="8" t="s">
        <v>95</v>
      </c>
      <c r="AA406" s="8"/>
      <c r="AB406" s="8" t="s">
        <v>3503</v>
      </c>
      <c r="AC406" s="8">
        <v>56535</v>
      </c>
      <c r="AD406" s="8" t="s">
        <v>1939</v>
      </c>
      <c r="AE406" s="8" t="s">
        <v>158</v>
      </c>
      <c r="AF406" s="8"/>
      <c r="AG406" s="11" t="str">
        <f t="shared" si="15"/>
        <v>Office Address of Registered Office J-103, Shukan residencyNr Vandemataram cross roadGota,AHMEDABAD</v>
      </c>
      <c r="AI406" s="11" t="str">
        <f>VLOOKUP(A406,[2]Sheet1!$D:$F,3,0)</f>
        <v>Ocean Pv Control</v>
      </c>
      <c r="AJ406" s="8">
        <f>VLOOKUP(A406,'[3]Final summary'!$E:$AH,29,0)</f>
        <v>1000</v>
      </c>
      <c r="AK406" s="8"/>
    </row>
    <row r="407" spans="1:37" s="11" customFormat="1" ht="28.5" customHeight="1" x14ac:dyDescent="0.2">
      <c r="A407" s="8" t="s">
        <v>3504</v>
      </c>
      <c r="B407" s="8">
        <v>406</v>
      </c>
      <c r="C407" s="8" t="str">
        <f>VLOOKUP(A407,'[1]Master File'!$A:$D,4,0)</f>
        <v>SHREE SIDDHNATH ELECTRIC STORES</v>
      </c>
      <c r="D407" s="8" t="s">
        <v>1939</v>
      </c>
      <c r="E407" s="8" t="s">
        <v>3505</v>
      </c>
      <c r="F407" s="8" t="s">
        <v>90</v>
      </c>
      <c r="G407" s="8" t="str">
        <f>VLOOKUP(A407,'[1]Master File'!$A:$E,5,0)</f>
        <v>58, Udhyognagar Road,</v>
      </c>
      <c r="H407" s="8" t="str">
        <f>VLOOKUP(A407,'[1]Master File'!$A:$F,6,0)</f>
        <v>Near kerosene depo</v>
      </c>
      <c r="I407" s="8" t="str">
        <f>VLOOKUP(A407,'[1]Master File'!$A:$G,7,0)</f>
        <v>Jamnagar</v>
      </c>
      <c r="J407" s="8" t="str">
        <f>VLOOKUP(A407,'[1]Master File'!$A:$H,8,0)</f>
        <v>JAMNAGAR</v>
      </c>
      <c r="K407" s="8">
        <f>VLOOKUP(A407,'[1]Master File'!$A:$I,9,0)</f>
        <v>361004</v>
      </c>
      <c r="L407" s="8" t="s">
        <v>42</v>
      </c>
      <c r="M407" s="8" t="str">
        <f>VLOOKUP(A407,'[1]Master File'!$A:$M,13,0)</f>
        <v>9377323000, 9773138528</v>
      </c>
      <c r="N407" s="8" t="str">
        <f t="shared" si="16"/>
        <v>9377323000, 9773138528</v>
      </c>
      <c r="O407" s="8" t="str">
        <f>VLOOKUP(A407,'[1]Master File'!$A:$L,12,0)</f>
        <v>MOMAIENTERPRISE@GMAIL.COM</v>
      </c>
      <c r="P407" s="8"/>
      <c r="Q407" s="8" t="str">
        <f>VLOOKUP(A407,'[1]Master File'!$A:$J,10,0)</f>
        <v>24ADWPK6818K1ZW</v>
      </c>
      <c r="R407" s="8" t="str">
        <f>VLOOKUP(A407,'[1]Master File'!$A:$K,11,0)</f>
        <v>ADWPK6818K</v>
      </c>
      <c r="S407" s="8" t="s">
        <v>3506</v>
      </c>
      <c r="T407" s="8" t="s">
        <v>994</v>
      </c>
      <c r="U407" s="8" t="str">
        <f>VLOOKUP(A407,'[1]Master File'!$A:$P,16,0)</f>
        <v>B</v>
      </c>
      <c r="V407" s="19">
        <f>VLOOKUP(A407,'[1]Master File'!$A:$N,14,0)</f>
        <v>0</v>
      </c>
      <c r="W407" s="9" t="s">
        <v>3507</v>
      </c>
      <c r="X407" s="19">
        <v>9403</v>
      </c>
      <c r="Y407" s="19" t="s">
        <v>48</v>
      </c>
      <c r="Z407" s="19">
        <v>56538</v>
      </c>
      <c r="AA407" s="19" t="s">
        <v>1939</v>
      </c>
      <c r="AB407" s="19" t="s">
        <v>70</v>
      </c>
      <c r="AC407" s="19">
        <v>56539</v>
      </c>
      <c r="AD407" s="19" t="s">
        <v>1939</v>
      </c>
      <c r="AE407" s="19" t="s">
        <v>158</v>
      </c>
      <c r="AF407" s="19" t="s">
        <v>3508</v>
      </c>
      <c r="AG407" s="11" t="str">
        <f t="shared" si="15"/>
        <v>58, Udhyognagar Road,Near kerosene depoJamnagarJAMNAGAR</v>
      </c>
      <c r="AI407" s="11" t="str">
        <f>VLOOKUP(A407,[2]Sheet1!$D:$F,3,0)</f>
        <v>Shree Siddhnath Electric Stores</v>
      </c>
      <c r="AJ407" s="8">
        <f>VLOOKUP(A407,'[3]Final summary'!$E:$AH,29,0)</f>
        <v>500</v>
      </c>
      <c r="AK407" s="8"/>
    </row>
    <row r="408" spans="1:37" s="11" customFormat="1" ht="28.5" customHeight="1" x14ac:dyDescent="0.2">
      <c r="A408" s="8" t="s">
        <v>3509</v>
      </c>
      <c r="B408" s="7">
        <v>407</v>
      </c>
      <c r="C408" s="8" t="str">
        <f>VLOOKUP(A408,'[1]Master File'!$A:$D,4,0)</f>
        <v>Solex Energy Limited</v>
      </c>
      <c r="D408" s="8" t="s">
        <v>1939</v>
      </c>
      <c r="E408" s="8" t="s">
        <v>3510</v>
      </c>
      <c r="F408" s="8" t="s">
        <v>220</v>
      </c>
      <c r="G408" s="8" t="str">
        <f>VLOOKUP(A408,'[1]Master File'!$A:$E,5,0)</f>
        <v>131/A Phase-1 GIDC</v>
      </c>
      <c r="H408" s="8" t="str">
        <f>VLOOKUP(A408,'[1]Master File'!$A:$F,6,0)</f>
        <v xml:space="preserve"> Nr. Krimy VU Nagar</v>
      </c>
      <c r="I408" s="8" t="str">
        <f>VLOOKUP(A408,'[1]Master File'!$A:$G,7,0)</f>
        <v xml:space="preserve"> Anand-388121</v>
      </c>
      <c r="J408" s="8" t="str">
        <f>VLOOKUP(A408,'[1]Master File'!$A:$H,8,0)</f>
        <v>ANAND</v>
      </c>
      <c r="K408" s="8">
        <f>VLOOKUP(A408,'[1]Master File'!$A:$I,9,0)</f>
        <v>388121</v>
      </c>
      <c r="L408" s="8" t="s">
        <v>42</v>
      </c>
      <c r="M408" s="8" t="str">
        <f>VLOOKUP(A408,'[1]Master File'!$A:$M,13,0)</f>
        <v>+91 9825328298</v>
      </c>
      <c r="N408" s="8" t="str">
        <f t="shared" si="16"/>
        <v>+91 9825328298</v>
      </c>
      <c r="O408" s="8" t="str">
        <f>VLOOKUP(A408,'[1]Master File'!$A:$L,12,0)</f>
        <v>solexin14@gmail.com</v>
      </c>
      <c r="P408" s="14" t="s">
        <v>3511</v>
      </c>
      <c r="Q408" s="8" t="str">
        <f>VLOOKUP(A408,'[1]Master File'!$A:$J,10,0)</f>
        <v>24AAVCS0328R1ZN</v>
      </c>
      <c r="R408" s="8" t="str">
        <f>VLOOKUP(A408,'[1]Master File'!$A:$K,11,0)</f>
        <v>AAVCS0328R</v>
      </c>
      <c r="S408" s="8" t="s">
        <v>3512</v>
      </c>
      <c r="T408" s="8" t="s">
        <v>3513</v>
      </c>
      <c r="U408" s="8" t="str">
        <f>VLOOKUP(A408,'[1]Master File'!$A:$P,16,0)</f>
        <v>A</v>
      </c>
      <c r="V408" s="8" t="str">
        <f>VLOOKUP(A408,'[1]Master File'!$A:$N,14,0)</f>
        <v>SRT-PG-A-283</v>
      </c>
      <c r="W408" s="9" t="s">
        <v>3514</v>
      </c>
      <c r="X408" s="8">
        <v>9078</v>
      </c>
      <c r="Y408" s="8" t="s">
        <v>48</v>
      </c>
      <c r="Z408" s="8" t="s">
        <v>95</v>
      </c>
      <c r="AA408" s="8"/>
      <c r="AB408" s="8" t="s">
        <v>49</v>
      </c>
      <c r="AC408" s="8" t="s">
        <v>1542</v>
      </c>
      <c r="AD408" s="8" t="s">
        <v>118</v>
      </c>
      <c r="AE408" s="8" t="s">
        <v>149</v>
      </c>
      <c r="AF408" s="8"/>
      <c r="AG408" s="11" t="str">
        <f t="shared" si="15"/>
        <v>131/A Phase-1 GIDC Nr. Krimy VU Nagar Anand-388121ANAND</v>
      </c>
      <c r="AI408" s="11" t="str">
        <f>VLOOKUP(A408,[2]Sheet1!$D:$F,3,0)</f>
        <v>Solex Energy Limited</v>
      </c>
      <c r="AJ408" s="8">
        <f>VLOOKUP(A408,'[3]Final summary'!$E:$AH,29,0)</f>
        <v>5000</v>
      </c>
      <c r="AK408" s="8"/>
    </row>
    <row r="409" spans="1:37" s="11" customFormat="1" ht="28.5" customHeight="1" x14ac:dyDescent="0.2">
      <c r="A409" s="8" t="s">
        <v>3515</v>
      </c>
      <c r="B409" s="8">
        <v>408</v>
      </c>
      <c r="C409" s="8" t="str">
        <f>VLOOKUP(A409,'[1]Master File'!$A:$D,4,0)</f>
        <v>AVEE ENERGY</v>
      </c>
      <c r="D409" s="8" t="s">
        <v>1939</v>
      </c>
      <c r="E409" s="8" t="s">
        <v>534</v>
      </c>
      <c r="F409" s="8" t="s">
        <v>90</v>
      </c>
      <c r="G409" s="8" t="str">
        <f>VLOOKUP(A409,'[1]Master File'!$A:$E,5,0)</f>
        <v xml:space="preserve">27-A FOURTH FLOOR AJANTA COMMERCIAL CENTER </v>
      </c>
      <c r="H409" s="8" t="str">
        <f>VLOOKUP(A409,'[1]Master File'!$A:$F,6,0)</f>
        <v xml:space="preserve">ABOVE OSWAL RESTAURANT ASHRAM ROAD </v>
      </c>
      <c r="I409" s="8" t="str">
        <f>VLOOKUP(A409,'[1]Master File'!$A:$G,7,0)</f>
        <v>AHMEDABAD-380014</v>
      </c>
      <c r="J409" s="8" t="str">
        <f>VLOOKUP(A409,'[1]Master File'!$A:$H,8,0)</f>
        <v>AHMEDABAD</v>
      </c>
      <c r="K409" s="8">
        <f>VLOOKUP(A409,'[1]Master File'!$A:$I,9,0)</f>
        <v>380014</v>
      </c>
      <c r="L409" s="8" t="s">
        <v>42</v>
      </c>
      <c r="M409" s="8">
        <f>VLOOKUP(A409,'[1]Master File'!$A:$M,13,0)</f>
        <v>9898233244</v>
      </c>
      <c r="N409" s="8">
        <f t="shared" si="16"/>
        <v>9898233244</v>
      </c>
      <c r="O409" s="8" t="str">
        <f>VLOOKUP(A409,'[1]Master File'!$A:$L,12,0)</f>
        <v>dhavalpatel1973@yahoo.in</v>
      </c>
      <c r="P409" s="8"/>
      <c r="Q409" s="8" t="str">
        <f>VLOOKUP(A409,'[1]Master File'!$A:$J,10,0)</f>
        <v>24ACOPP9195R1ZB</v>
      </c>
      <c r="R409" s="8" t="str">
        <f>VLOOKUP(A409,'[1]Master File'!$A:$K,11,0)</f>
        <v>ACOPP9195R</v>
      </c>
      <c r="S409" s="8" t="s">
        <v>3516</v>
      </c>
      <c r="T409" s="8" t="s">
        <v>3517</v>
      </c>
      <c r="U409" s="8" t="str">
        <f>VLOOKUP(A409,'[1]Master File'!$A:$P,16,0)</f>
        <v>B</v>
      </c>
      <c r="V409" s="8" t="str">
        <f>VLOOKUP(A409,'[1]Master File'!$A:$N,14,0)</f>
        <v>SRT-PG-A-323</v>
      </c>
      <c r="W409" s="9" t="s">
        <v>3518</v>
      </c>
      <c r="X409" s="8">
        <v>9144</v>
      </c>
      <c r="Y409" s="8" t="s">
        <v>48</v>
      </c>
      <c r="Z409" s="8" t="s">
        <v>95</v>
      </c>
      <c r="AA409" s="8"/>
      <c r="AB409" s="8" t="s">
        <v>70</v>
      </c>
      <c r="AC409" s="8">
        <v>56543</v>
      </c>
      <c r="AD409" s="8" t="s">
        <v>1939</v>
      </c>
      <c r="AE409" s="8" t="s">
        <v>158</v>
      </c>
      <c r="AF409" s="8"/>
      <c r="AG409" s="11" t="str">
        <f t="shared" si="15"/>
        <v>27-A FOURTH FLOOR AJANTA COMMERCIAL CENTER ABOVE OSWAL RESTAURANT ASHRAM ROAD AHMEDABAD-380014AHMEDABAD</v>
      </c>
      <c r="AI409" s="11" t="str">
        <f>VLOOKUP(A409,[2]Sheet1!$D:$F,3,0)</f>
        <v>Avee Energy</v>
      </c>
      <c r="AJ409" s="8">
        <f>VLOOKUP(A409,'[3]Final summary'!$E:$AH,29,0)</f>
        <v>300</v>
      </c>
      <c r="AK409" s="8"/>
    </row>
    <row r="410" spans="1:37" s="11" customFormat="1" ht="28.5" customHeight="1" x14ac:dyDescent="0.2">
      <c r="A410" s="8" t="s">
        <v>3519</v>
      </c>
      <c r="B410" s="7">
        <v>409</v>
      </c>
      <c r="C410" s="8" t="str">
        <f>VLOOKUP(A410,'[1]Master File'!$A:$D,4,0)</f>
        <v>Shreesolar Ventures Private Limited</v>
      </c>
      <c r="D410" s="15" t="s">
        <v>1939</v>
      </c>
      <c r="E410" s="8" t="s">
        <v>3520</v>
      </c>
      <c r="F410" s="8" t="s">
        <v>64</v>
      </c>
      <c r="G410" s="8" t="str">
        <f>VLOOKUP(A410,'[1]Master File'!$A:$E,5,0)</f>
        <v>108 business center</v>
      </c>
      <c r="H410" s="8" t="str">
        <f>VLOOKUP(A410,'[1]Master File'!$A:$F,6,0)</f>
        <v>ST Road Junagadh</v>
      </c>
      <c r="I410" s="8" t="str">
        <f>VLOOKUP(A410,'[1]Master File'!$A:$G,7,0)</f>
        <v>Junagadh.</v>
      </c>
      <c r="J410" s="8" t="str">
        <f>VLOOKUP(A410,'[1]Master File'!$A:$H,8,0)</f>
        <v>Junagadh.</v>
      </c>
      <c r="K410" s="8">
        <f>VLOOKUP(A410,'[1]Master File'!$A:$I,9,0)</f>
        <v>334001</v>
      </c>
      <c r="L410" s="8" t="s">
        <v>42</v>
      </c>
      <c r="M410" s="8" t="str">
        <f>VLOOKUP(A410,'[1]Master File'!$A:$M,13,0)</f>
        <v>9825536947, 9571511118</v>
      </c>
      <c r="N410" s="8" t="str">
        <f t="shared" si="16"/>
        <v>9825536947, 9571511118</v>
      </c>
      <c r="O410" s="8" t="str">
        <f>VLOOKUP(A410,'[1]Master File'!$A:$L,12,0)</f>
        <v>shreesolarventure@gmail.com,</v>
      </c>
      <c r="P410" s="8"/>
      <c r="Q410" s="8" t="str">
        <f>VLOOKUP(A410,'[1]Master File'!$A:$J,10,0)</f>
        <v>24AAXCS5585Q1Z2</v>
      </c>
      <c r="R410" s="8" t="str">
        <f>VLOOKUP(A410,'[1]Master File'!$A:$K,11,0)</f>
        <v>AAXCS5585Q</v>
      </c>
      <c r="S410" s="8" t="s">
        <v>3521</v>
      </c>
      <c r="T410" s="16" t="s">
        <v>128</v>
      </c>
      <c r="U410" s="8" t="str">
        <f>VLOOKUP(A410,'[1]Master File'!$A:$P,16,0)</f>
        <v>A</v>
      </c>
      <c r="V410" s="8" t="str">
        <f>VLOOKUP(A410,'[1]Master File'!$A:$N,14,0)</f>
        <v>SRT-PG-A-397</v>
      </c>
      <c r="W410" s="9" t="s">
        <v>3522</v>
      </c>
      <c r="X410" s="15">
        <v>9498</v>
      </c>
      <c r="Y410" s="8" t="s">
        <v>48</v>
      </c>
      <c r="Z410" s="8" t="s">
        <v>95</v>
      </c>
      <c r="AA410" s="8"/>
      <c r="AB410" s="8" t="s">
        <v>70</v>
      </c>
      <c r="AC410" s="8">
        <v>56511</v>
      </c>
      <c r="AD410" s="8" t="s">
        <v>1939</v>
      </c>
      <c r="AE410" s="8" t="s">
        <v>149</v>
      </c>
      <c r="AF410" s="8"/>
      <c r="AG410" s="11" t="str">
        <f t="shared" si="15"/>
        <v>108 business centerST Road JunagadhJunagadh.Junagadh.</v>
      </c>
      <c r="AI410" s="11" t="str">
        <f>VLOOKUP(A410,[2]Sheet1!$D:$F,3,0)</f>
        <v>Shreesolar Ventures Private Limited</v>
      </c>
      <c r="AJ410" s="8">
        <f>VLOOKUP(A410,'[3]Final summary'!$E:$AH,29,0)</f>
        <v>2000</v>
      </c>
      <c r="AK410" s="8" t="s">
        <v>3523</v>
      </c>
    </row>
    <row r="411" spans="1:37" s="11" customFormat="1" ht="28.5" customHeight="1" x14ac:dyDescent="0.2">
      <c r="A411" s="7" t="s">
        <v>3524</v>
      </c>
      <c r="B411" s="8">
        <v>410</v>
      </c>
      <c r="C411" s="7" t="str">
        <f>VLOOKUP(A411,'[1]Master File'!$A:$D,4,0)</f>
        <v>BHAKTINANDAN POWER PRIVATE LIMITED</v>
      </c>
      <c r="D411" s="8" t="s">
        <v>1939</v>
      </c>
      <c r="E411" s="8" t="s">
        <v>3525</v>
      </c>
      <c r="F411" s="8" t="s">
        <v>64</v>
      </c>
      <c r="G411" s="8" t="str">
        <f>VLOOKUP(A411,'[1]Master File'!$A:$E,5,0)</f>
        <v xml:space="preserve">10 Main Shopping Centre </v>
      </c>
      <c r="H411" s="8" t="str">
        <f>VLOOKUP(A411,'[1]Master File'!$A:$F,6,0)</f>
        <v>Sector - 29</v>
      </c>
      <c r="I411" s="8" t="str">
        <f>VLOOKUP(A411,'[1]Master File'!$A:$G,7,0)</f>
        <v xml:space="preserve"> Gandhinagar- 382029</v>
      </c>
      <c r="J411" s="8" t="str">
        <f>VLOOKUP(A411,'[1]Master File'!$A:$H,8,0)</f>
        <v>GANDHINAGAR</v>
      </c>
      <c r="K411" s="8">
        <f>VLOOKUP(A411,'[1]Master File'!$A:$I,9,0)</f>
        <v>382029</v>
      </c>
      <c r="L411" s="8" t="s">
        <v>42</v>
      </c>
      <c r="M411" s="8" t="str">
        <f>VLOOKUP(A411,'[1]Master File'!$A:$M,13,0)</f>
        <v>9879112984, 9724031529</v>
      </c>
      <c r="N411" s="8" t="str">
        <f t="shared" si="16"/>
        <v>9879112984, 9724031529</v>
      </c>
      <c r="O411" s="14" t="s">
        <v>3526</v>
      </c>
      <c r="P411" s="8"/>
      <c r="Q411" s="8" t="str">
        <f>VLOOKUP(A411,'[1]Master File'!$A:$J,10,0)</f>
        <v>24AAICB3691H1ZM</v>
      </c>
      <c r="R411" s="8" t="str">
        <f>VLOOKUP(A411,'[1]Master File'!$A:$K,11,0)</f>
        <v>AAICB3691H</v>
      </c>
      <c r="S411" s="8" t="s">
        <v>3527</v>
      </c>
      <c r="T411" s="8" t="s">
        <v>3528</v>
      </c>
      <c r="U411" s="7" t="str">
        <f>VLOOKUP(A411,'[1]Master File'!$A:$P,16,0)</f>
        <v>B</v>
      </c>
      <c r="V411" s="7" t="str">
        <f>VLOOKUP(A411,'[1]Master File'!$A:$N,14,0)</f>
        <v>SRT-PG-B-301</v>
      </c>
      <c r="W411" s="10" t="s">
        <v>3529</v>
      </c>
      <c r="X411" s="8">
        <v>9164</v>
      </c>
      <c r="Y411" s="8" t="s">
        <v>48</v>
      </c>
      <c r="Z411" s="8" t="s">
        <v>95</v>
      </c>
      <c r="AA411" s="8"/>
      <c r="AB411" s="8" t="s">
        <v>49</v>
      </c>
      <c r="AC411" s="8" t="s">
        <v>1542</v>
      </c>
      <c r="AD411" s="8" t="s">
        <v>157</v>
      </c>
      <c r="AE411" s="8" t="s">
        <v>158</v>
      </c>
      <c r="AF411" s="8"/>
      <c r="AG411" s="11" t="str">
        <f t="shared" si="15"/>
        <v>10 Main Shopping Centre Sector - 29 Gandhinagar- 382029GANDHINAGAR</v>
      </c>
      <c r="AI411" s="11" t="str">
        <f>VLOOKUP(A411,[2]Sheet1!$D:$F,3,0)</f>
        <v>Bhaktinandan Power Private Limited</v>
      </c>
      <c r="AJ411" s="11">
        <f>VLOOKUP(A411,'[3]Final summary'!$E:$AH,29,0)</f>
        <v>500</v>
      </c>
    </row>
    <row r="412" spans="1:37" s="11" customFormat="1" ht="28.5" customHeight="1" x14ac:dyDescent="0.2">
      <c r="A412" s="8" t="s">
        <v>3530</v>
      </c>
      <c r="B412" s="7">
        <v>411</v>
      </c>
      <c r="C412" s="8" t="str">
        <f>VLOOKUP(A412,'[1]Master File'!$A:$D,4,0)</f>
        <v>G8 SOLAR ENERGY LLP</v>
      </c>
      <c r="D412" s="8" t="s">
        <v>1939</v>
      </c>
      <c r="E412" s="8" t="s">
        <v>3531</v>
      </c>
      <c r="F412" s="8" t="s">
        <v>38</v>
      </c>
      <c r="G412" s="8" t="str">
        <f>VLOOKUP(A412,'[1]Master File'!$A:$E,5,0)</f>
        <v>B-609 SIGNATURE 2,</v>
      </c>
      <c r="H412" s="8" t="str">
        <f>VLOOKUP(A412,'[1]Master File'!$A:$F,6,0)</f>
        <v xml:space="preserve"> NR SANAND CHOKDI SANAND ROAD SARKHEJ, AHMEDABAD</v>
      </c>
      <c r="I412" s="8" t="str">
        <f>VLOOKUP(A412,'[1]Master File'!$A:$G,7,0)</f>
        <v>Sarkhej</v>
      </c>
      <c r="J412" s="8" t="str">
        <f>VLOOKUP(A412,'[1]Master File'!$A:$H,8,0)</f>
        <v>AHMEDABAD</v>
      </c>
      <c r="K412" s="8">
        <f>VLOOKUP(A412,'[1]Master File'!$A:$I,9,0)</f>
        <v>382210</v>
      </c>
      <c r="L412" s="8" t="s">
        <v>42</v>
      </c>
      <c r="M412" s="8" t="str">
        <f>VLOOKUP(A412,'[1]Master File'!$A:$M,13,0)</f>
        <v>9825226249, 8469799979</v>
      </c>
      <c r="N412" s="8">
        <v>9722127377</v>
      </c>
      <c r="O412" s="8" t="str">
        <f>VLOOKUP(A412,'[1]Master File'!$A:$L,12,0)</f>
        <v>g8solarenergy@gmail.com</v>
      </c>
      <c r="P412" s="8"/>
      <c r="Q412" s="8" t="str">
        <f>VLOOKUP(A412,'[1]Master File'!$A:$J,10,0)</f>
        <v>24AAUFG2603D1ZP</v>
      </c>
      <c r="R412" s="8" t="str">
        <f>VLOOKUP(A412,'[1]Master File'!$A:$K,11,0)</f>
        <v>AAUFG2603D</v>
      </c>
      <c r="S412" s="8" t="s">
        <v>3532</v>
      </c>
      <c r="T412" s="8" t="s">
        <v>128</v>
      </c>
      <c r="U412" s="8" t="str">
        <f>VLOOKUP(A412,'[1]Master File'!$A:$P,16,0)</f>
        <v>B</v>
      </c>
      <c r="V412" s="8" t="str">
        <f>VLOOKUP(A412,'[1]Master File'!$A:$N,14,0)</f>
        <v>SRT-PG-B-347</v>
      </c>
      <c r="W412" s="9" t="s">
        <v>3533</v>
      </c>
      <c r="X412" s="8">
        <v>9541</v>
      </c>
      <c r="Y412" s="8" t="s">
        <v>48</v>
      </c>
      <c r="Z412" s="8" t="s">
        <v>95</v>
      </c>
      <c r="AA412" s="8"/>
      <c r="AB412" s="8" t="s">
        <v>70</v>
      </c>
      <c r="AC412" s="8">
        <v>56545</v>
      </c>
      <c r="AD412" s="8" t="s">
        <v>1939</v>
      </c>
      <c r="AE412" s="8" t="s">
        <v>158</v>
      </c>
      <c r="AF412" s="8"/>
      <c r="AG412" s="11" t="str">
        <f t="shared" si="15"/>
        <v>B-609 SIGNATURE 2, NR SANAND CHOKDI SANAND ROAD SARKHEJ, AHMEDABADSarkhejAHMEDABAD</v>
      </c>
      <c r="AI412" s="11" t="str">
        <f>VLOOKUP(A412,[2]Sheet1!$D:$F,3,0)</f>
        <v>G8 Solar Energy Llp</v>
      </c>
      <c r="AJ412" s="11">
        <f>VLOOKUP(A412,'[3]Final summary'!$E:$AH,29,0)</f>
        <v>500</v>
      </c>
    </row>
    <row r="413" spans="1:37" s="11" customFormat="1" ht="28.5" customHeight="1" x14ac:dyDescent="0.2">
      <c r="A413" s="8" t="s">
        <v>3534</v>
      </c>
      <c r="B413" s="8">
        <v>412</v>
      </c>
      <c r="C413" s="8" t="s">
        <v>3535</v>
      </c>
      <c r="D413" s="8" t="s">
        <v>1939</v>
      </c>
      <c r="E413" s="8" t="s">
        <v>3536</v>
      </c>
      <c r="F413" s="8" t="s">
        <v>73</v>
      </c>
      <c r="G413" s="8" t="s">
        <v>3537</v>
      </c>
      <c r="H413" s="8" t="s">
        <v>3538</v>
      </c>
      <c r="I413" s="8" t="s">
        <v>3539</v>
      </c>
      <c r="J413" s="8" t="s">
        <v>614</v>
      </c>
      <c r="K413" s="8">
        <v>395009</v>
      </c>
      <c r="L413" s="8" t="s">
        <v>42</v>
      </c>
      <c r="M413" s="8" t="s">
        <v>3540</v>
      </c>
      <c r="N413" s="8" t="s">
        <v>3540</v>
      </c>
      <c r="O413" s="8" t="s">
        <v>3541</v>
      </c>
      <c r="P413" s="8" t="s">
        <v>3542</v>
      </c>
      <c r="Q413" s="8" t="s">
        <v>3543</v>
      </c>
      <c r="R413" s="8" t="s">
        <v>3544</v>
      </c>
      <c r="S413" s="8" t="s">
        <v>3545</v>
      </c>
      <c r="T413" s="8" t="s">
        <v>376</v>
      </c>
      <c r="U413" s="8" t="s">
        <v>78</v>
      </c>
      <c r="V413" s="8" t="s">
        <v>3546</v>
      </c>
      <c r="W413" s="9" t="s">
        <v>3547</v>
      </c>
      <c r="X413" s="8">
        <v>9020</v>
      </c>
      <c r="Y413" s="8" t="s">
        <v>48</v>
      </c>
      <c r="Z413" s="8" t="s">
        <v>95</v>
      </c>
      <c r="AA413" s="8"/>
      <c r="AB413" s="8" t="s">
        <v>70</v>
      </c>
      <c r="AC413" s="8">
        <v>56441</v>
      </c>
      <c r="AD413" s="8" t="s">
        <v>1939</v>
      </c>
      <c r="AE413" s="8" t="s">
        <v>149</v>
      </c>
      <c r="AF413" s="8" t="s">
        <v>3548</v>
      </c>
      <c r="AG413" s="11" t="str">
        <f t="shared" si="15"/>
        <v>Shop No. 4 Building No. 2C.M. Residency Honey Park RoadAdajan SuratSURAT</v>
      </c>
      <c r="AI413" s="11" t="str">
        <f>VLOOKUP(A413,[2]Sheet1!$D:$F,3,0)</f>
        <v>Jayraj Solar Llp</v>
      </c>
      <c r="AJ413" s="11">
        <f>VLOOKUP(A413,'[3]Final summary'!$E:$AH,29,0)</f>
        <v>3000</v>
      </c>
    </row>
    <row r="414" spans="1:37" s="11" customFormat="1" ht="28.5" customHeight="1" x14ac:dyDescent="0.2">
      <c r="A414" s="8" t="s">
        <v>3549</v>
      </c>
      <c r="B414" s="7">
        <v>413</v>
      </c>
      <c r="C414" s="8" t="s">
        <v>3550</v>
      </c>
      <c r="D414" s="8" t="s">
        <v>1939</v>
      </c>
      <c r="E414" s="8" t="s">
        <v>3551</v>
      </c>
      <c r="F414" s="8" t="s">
        <v>73</v>
      </c>
      <c r="G414" s="8" t="s">
        <v>3552</v>
      </c>
      <c r="H414" s="8" t="s">
        <v>3553</v>
      </c>
      <c r="I414" s="8" t="s">
        <v>3554</v>
      </c>
      <c r="J414" s="8" t="s">
        <v>1017</v>
      </c>
      <c r="K414" s="8">
        <v>363641</v>
      </c>
      <c r="L414" s="8" t="s">
        <v>42</v>
      </c>
      <c r="M414" s="8">
        <v>8238150585</v>
      </c>
      <c r="N414" s="8">
        <v>8238150585</v>
      </c>
      <c r="O414" s="8" t="s">
        <v>3555</v>
      </c>
      <c r="P414" s="8"/>
      <c r="Q414" s="8" t="s">
        <v>3556</v>
      </c>
      <c r="R414" s="8" t="s">
        <v>3557</v>
      </c>
      <c r="S414" s="8" t="s">
        <v>3558</v>
      </c>
      <c r="T414" s="8" t="s">
        <v>138</v>
      </c>
      <c r="U414" s="8" t="s">
        <v>46</v>
      </c>
      <c r="V414" s="8" t="s">
        <v>3559</v>
      </c>
      <c r="W414" s="9" t="s">
        <v>3560</v>
      </c>
      <c r="X414" s="8">
        <v>9134</v>
      </c>
      <c r="Y414" s="8" t="s">
        <v>48</v>
      </c>
      <c r="Z414" s="8" t="s">
        <v>95</v>
      </c>
      <c r="AA414" s="8"/>
      <c r="AB414" s="8" t="s">
        <v>70</v>
      </c>
      <c r="AC414" s="8">
        <v>56428</v>
      </c>
      <c r="AD414" s="8" t="s">
        <v>1447</v>
      </c>
      <c r="AE414" s="8" t="s">
        <v>158</v>
      </c>
      <c r="AF414" s="8" t="s">
        <v>3548</v>
      </c>
      <c r="AG414" s="11" t="str">
        <f t="shared" si="15"/>
        <v>mahendra drive road near hero service station morbi-morbiMORBI</v>
      </c>
      <c r="AI414" s="11" t="str">
        <f>VLOOKUP(A414,[2]Sheet1!$D:$F,3,0)</f>
        <v>Amsuntech Solar</v>
      </c>
      <c r="AJ414" s="11">
        <f>VLOOKUP(A414,'[3]Final summary'!$E:$AH,29,0)</f>
        <v>250</v>
      </c>
    </row>
    <row r="415" spans="1:37" s="11" customFormat="1" ht="28.5" customHeight="1" x14ac:dyDescent="0.2">
      <c r="A415" s="8" t="s">
        <v>3561</v>
      </c>
      <c r="B415" s="8">
        <v>414</v>
      </c>
      <c r="C415" s="8" t="s">
        <v>3562</v>
      </c>
      <c r="D415" s="8" t="s">
        <v>1939</v>
      </c>
      <c r="E415" s="8" t="s">
        <v>3563</v>
      </c>
      <c r="F415" s="8" t="s">
        <v>64</v>
      </c>
      <c r="G415" s="8" t="s">
        <v>3564</v>
      </c>
      <c r="H415" s="8" t="s">
        <v>3565</v>
      </c>
      <c r="I415" s="8" t="s">
        <v>1411</v>
      </c>
      <c r="J415" s="8" t="s">
        <v>882</v>
      </c>
      <c r="K415" s="8">
        <v>360002</v>
      </c>
      <c r="L415" s="8" t="s">
        <v>42</v>
      </c>
      <c r="M415" s="8" t="s">
        <v>3566</v>
      </c>
      <c r="N415" s="8" t="s">
        <v>3566</v>
      </c>
      <c r="O415" s="8" t="s">
        <v>3567</v>
      </c>
      <c r="P415" s="8"/>
      <c r="Q415" s="8" t="s">
        <v>3568</v>
      </c>
      <c r="R415" s="8" t="s">
        <v>3569</v>
      </c>
      <c r="S415" s="8" t="s">
        <v>3570</v>
      </c>
      <c r="T415" s="8" t="s">
        <v>1592</v>
      </c>
      <c r="U415" s="8" t="s">
        <v>46</v>
      </c>
      <c r="V415" s="8" t="s">
        <v>3571</v>
      </c>
      <c r="W415" s="9" t="s">
        <v>3572</v>
      </c>
      <c r="X415" s="8">
        <v>9512</v>
      </c>
      <c r="Y415" s="8" t="s">
        <v>48</v>
      </c>
      <c r="Z415" s="8" t="s">
        <v>95</v>
      </c>
      <c r="AA415" s="8"/>
      <c r="AB415" s="8" t="s">
        <v>49</v>
      </c>
      <c r="AC415" s="8" t="s">
        <v>2777</v>
      </c>
      <c r="AD415" s="8" t="s">
        <v>118</v>
      </c>
      <c r="AE415" s="8" t="s">
        <v>158</v>
      </c>
      <c r="AF415" s="8" t="s">
        <v>3548</v>
      </c>
      <c r="AG415" s="11" t="str">
        <f t="shared" si="15"/>
        <v>2ND FLOOR NOBLE PLAZA 2 15 BHAKTINAGAR STATION ROAD OPP DR DAHYABHAI CLINICRajkotRAJKOT</v>
      </c>
      <c r="AI415" s="11" t="str">
        <f>VLOOKUP(A415,[2]Sheet1!$D:$F,3,0)</f>
        <v>Efficient Enertech Private Limited</v>
      </c>
      <c r="AJ415" s="11">
        <f>VLOOKUP(A415,'[3]Final summary'!$E:$AH,29,0)</f>
        <v>1000</v>
      </c>
    </row>
    <row r="416" spans="1:37" s="11" customFormat="1" ht="28.5" customHeight="1" x14ac:dyDescent="0.2">
      <c r="A416" s="8" t="s">
        <v>3573</v>
      </c>
      <c r="B416" s="7">
        <v>415</v>
      </c>
      <c r="C416" s="8" t="s">
        <v>3574</v>
      </c>
      <c r="D416" s="8" t="s">
        <v>1939</v>
      </c>
      <c r="E416" s="8" t="s">
        <v>1189</v>
      </c>
      <c r="F416" s="8" t="s">
        <v>90</v>
      </c>
      <c r="G416" s="8" t="s">
        <v>3575</v>
      </c>
      <c r="H416" s="8" t="s">
        <v>3576</v>
      </c>
      <c r="I416" s="8" t="s">
        <v>3577</v>
      </c>
      <c r="J416" s="8" t="s">
        <v>882</v>
      </c>
      <c r="K416" s="8">
        <v>360002</v>
      </c>
      <c r="L416" s="8" t="s">
        <v>42</v>
      </c>
      <c r="M416" s="8">
        <v>9979899494</v>
      </c>
      <c r="N416" s="8">
        <v>9979899494</v>
      </c>
      <c r="O416" s="8" t="s">
        <v>3578</v>
      </c>
      <c r="P416" s="8" t="s">
        <v>3579</v>
      </c>
      <c r="Q416" s="8" t="s">
        <v>3580</v>
      </c>
      <c r="R416" s="8" t="s">
        <v>3581</v>
      </c>
      <c r="S416" s="8" t="s">
        <v>3582</v>
      </c>
      <c r="T416" s="8" t="s">
        <v>1184</v>
      </c>
      <c r="U416" s="8" t="s">
        <v>78</v>
      </c>
      <c r="V416" s="8" t="s">
        <v>3583</v>
      </c>
      <c r="W416" s="9" t="s">
        <v>3584</v>
      </c>
      <c r="X416" s="8">
        <v>8998</v>
      </c>
      <c r="Y416" s="8" t="s">
        <v>48</v>
      </c>
      <c r="Z416" s="8" t="s">
        <v>95</v>
      </c>
      <c r="AA416" s="8"/>
      <c r="AB416" s="8" t="s">
        <v>49</v>
      </c>
      <c r="AC416" s="8" t="s">
        <v>2696</v>
      </c>
      <c r="AD416" s="8" t="s">
        <v>1918</v>
      </c>
      <c r="AE416" s="8" t="s">
        <v>149</v>
      </c>
      <c r="AF416" s="8" t="s">
        <v>3548</v>
      </c>
      <c r="AG416" s="11" t="str">
        <f t="shared" si="15"/>
        <v>4/11 Patel Nagar 80 Feet Road Rajkot-360002RAJKOT</v>
      </c>
      <c r="AI416" s="11" t="str">
        <f>VLOOKUP(A416,[2]Sheet1!$D:$F,3,0)</f>
        <v>Foursun Solar</v>
      </c>
      <c r="AJ416" s="11">
        <f>VLOOKUP(A416,'[3]Final summary'!$E:$AH,29,0)</f>
        <v>700</v>
      </c>
    </row>
    <row r="417" spans="1:36" s="11" customFormat="1" ht="28.5" customHeight="1" x14ac:dyDescent="0.2">
      <c r="A417" s="8" t="s">
        <v>3585</v>
      </c>
      <c r="B417" s="8">
        <v>416</v>
      </c>
      <c r="C417" s="8" t="s">
        <v>3586</v>
      </c>
      <c r="D417" s="8" t="s">
        <v>1939</v>
      </c>
      <c r="E417" s="8" t="s">
        <v>3587</v>
      </c>
      <c r="F417" s="8" t="s">
        <v>90</v>
      </c>
      <c r="G417" s="8" t="s">
        <v>3588</v>
      </c>
      <c r="H417" s="8" t="s">
        <v>3589</v>
      </c>
      <c r="I417" s="8" t="s">
        <v>3590</v>
      </c>
      <c r="J417" s="8" t="s">
        <v>700</v>
      </c>
      <c r="K417" s="8">
        <v>390001</v>
      </c>
      <c r="L417" s="8" t="s">
        <v>42</v>
      </c>
      <c r="M417" s="8">
        <v>9824002369</v>
      </c>
      <c r="N417" s="8">
        <v>9824002369</v>
      </c>
      <c r="O417" s="8" t="s">
        <v>3591</v>
      </c>
      <c r="P417" s="8"/>
      <c r="Q417" s="8" t="s">
        <v>3592</v>
      </c>
      <c r="R417" s="8" t="s">
        <v>3593</v>
      </c>
      <c r="S417" s="8" t="s">
        <v>3594</v>
      </c>
      <c r="T417" s="8" t="s">
        <v>3595</v>
      </c>
      <c r="U417" s="8" t="s">
        <v>46</v>
      </c>
      <c r="V417" s="8">
        <v>0</v>
      </c>
      <c r="W417" s="9" t="s">
        <v>3596</v>
      </c>
      <c r="X417" s="8">
        <v>9335</v>
      </c>
      <c r="Y417" s="8" t="s">
        <v>48</v>
      </c>
      <c r="Z417" s="8" t="s">
        <v>3597</v>
      </c>
      <c r="AA417" s="8" t="s">
        <v>141</v>
      </c>
      <c r="AB417" s="8" t="s">
        <v>49</v>
      </c>
      <c r="AC417" s="8" t="s">
        <v>3598</v>
      </c>
      <c r="AD417" s="8" t="s">
        <v>3599</v>
      </c>
      <c r="AE417" s="8" t="s">
        <v>158</v>
      </c>
      <c r="AF417" s="8" t="s">
        <v>3548</v>
      </c>
      <c r="AG417" s="11" t="str">
        <f t="shared" si="15"/>
        <v>GF Shanti BhuvanOpp. Radha Krishna PoleRajmahal Road, VadodaraVadodara</v>
      </c>
      <c r="AI417" s="11" t="str">
        <f>VLOOKUP(A417,[2]Sheet1!$D:$F,3,0)</f>
        <v>Prajapati Online</v>
      </c>
      <c r="AJ417" s="11">
        <f>VLOOKUP(A417,'[3]Final summary'!$E:$AH,29,0)</f>
        <v>219</v>
      </c>
    </row>
    <row r="418" spans="1:36" s="11" customFormat="1" ht="28.5" customHeight="1" x14ac:dyDescent="0.2">
      <c r="A418" s="8" t="s">
        <v>3600</v>
      </c>
      <c r="B418" s="7">
        <v>417</v>
      </c>
      <c r="C418" s="8" t="s">
        <v>3601</v>
      </c>
      <c r="D418" s="8" t="s">
        <v>1939</v>
      </c>
      <c r="E418" s="8" t="s">
        <v>3602</v>
      </c>
      <c r="F418" s="8" t="s">
        <v>90</v>
      </c>
      <c r="G418" s="8" t="s">
        <v>3603</v>
      </c>
      <c r="H418" s="8" t="s">
        <v>3604</v>
      </c>
      <c r="I418" s="8" t="s">
        <v>882</v>
      </c>
      <c r="J418" s="8" t="s">
        <v>882</v>
      </c>
      <c r="K418" s="8">
        <v>360001</v>
      </c>
      <c r="L418" s="8" t="s">
        <v>42</v>
      </c>
      <c r="M418" s="8">
        <v>9613396134</v>
      </c>
      <c r="N418" s="8">
        <v>9033000000</v>
      </c>
      <c r="O418" s="8" t="s">
        <v>3605</v>
      </c>
      <c r="P418" s="8" t="s">
        <v>3606</v>
      </c>
      <c r="Q418" s="8" t="s">
        <v>3607</v>
      </c>
      <c r="R418" s="8" t="s">
        <v>3608</v>
      </c>
      <c r="S418" s="8" t="s">
        <v>3609</v>
      </c>
      <c r="T418" s="8" t="s">
        <v>662</v>
      </c>
      <c r="U418" s="8" t="s">
        <v>46</v>
      </c>
      <c r="V418" s="8" t="s">
        <v>3610</v>
      </c>
      <c r="W418" s="9" t="s">
        <v>3611</v>
      </c>
      <c r="X418" s="8">
        <v>9486</v>
      </c>
      <c r="Y418" s="8" t="s">
        <v>48</v>
      </c>
      <c r="Z418" s="8" t="s">
        <v>95</v>
      </c>
      <c r="AA418" s="8"/>
      <c r="AB418" s="8" t="s">
        <v>49</v>
      </c>
      <c r="AC418" s="8" t="s">
        <v>50</v>
      </c>
      <c r="AD418" s="8" t="s">
        <v>1279</v>
      </c>
      <c r="AE418" s="8" t="s">
        <v>158</v>
      </c>
      <c r="AF418" s="8" t="s">
        <v>3548</v>
      </c>
      <c r="AG418" s="11" t="str">
        <f t="shared" si="15"/>
        <v>USHA KIRAN MOTI TANKI CHOWKRAJKOTRAJKOT</v>
      </c>
      <c r="AI418" s="11" t="str">
        <f>VLOOKUP(A418,[2]Sheet1!$D:$F,3,0)</f>
        <v>Weagle Impex</v>
      </c>
      <c r="AJ418" s="11">
        <f>VLOOKUP(A418,'[3]Final summary'!$E:$AH,29,0)</f>
        <v>500</v>
      </c>
    </row>
    <row r="419" spans="1:36" s="11" customFormat="1" ht="28.5" customHeight="1" x14ac:dyDescent="0.2">
      <c r="A419" s="8" t="s">
        <v>3612</v>
      </c>
      <c r="B419" s="8">
        <v>418</v>
      </c>
      <c r="C419" s="8" t="s">
        <v>3613</v>
      </c>
      <c r="D419" s="8" t="s">
        <v>1939</v>
      </c>
      <c r="E419" s="8" t="s">
        <v>3614</v>
      </c>
      <c r="F419" s="8" t="s">
        <v>64</v>
      </c>
      <c r="G419" s="8" t="s">
        <v>3615</v>
      </c>
      <c r="H419" s="8" t="s">
        <v>3616</v>
      </c>
      <c r="I419" s="8" t="s">
        <v>3617</v>
      </c>
      <c r="J419" s="8" t="s">
        <v>3618</v>
      </c>
      <c r="K419" s="8">
        <v>362001</v>
      </c>
      <c r="L419" s="8" t="s">
        <v>42</v>
      </c>
      <c r="M419" s="8">
        <v>9726006087</v>
      </c>
      <c r="N419" s="8">
        <v>9726006087</v>
      </c>
      <c r="O419" s="8" t="s">
        <v>3619</v>
      </c>
      <c r="P419" s="8" t="s">
        <v>3620</v>
      </c>
      <c r="Q419" s="8" t="s">
        <v>3621</v>
      </c>
      <c r="R419" s="8" t="s">
        <v>3622</v>
      </c>
      <c r="S419" s="8" t="s">
        <v>3623</v>
      </c>
      <c r="T419" s="8" t="s">
        <v>376</v>
      </c>
      <c r="U419" s="8" t="s">
        <v>78</v>
      </c>
      <c r="V419" s="8" t="s">
        <v>3624</v>
      </c>
      <c r="W419" s="9" t="s">
        <v>3625</v>
      </c>
      <c r="X419" s="8">
        <v>9066</v>
      </c>
      <c r="Y419" s="8" t="s">
        <v>48</v>
      </c>
      <c r="Z419" s="8" t="s">
        <v>95</v>
      </c>
      <c r="AA419" s="8"/>
      <c r="AB419" s="8" t="s">
        <v>49</v>
      </c>
      <c r="AC419" s="8" t="s">
        <v>333</v>
      </c>
      <c r="AD419" s="8" t="s">
        <v>495</v>
      </c>
      <c r="AE419" s="8" t="s">
        <v>149</v>
      </c>
      <c r="AF419" s="8" t="s">
        <v>3548</v>
      </c>
      <c r="AG419" s="11" t="str">
        <f t="shared" si="15"/>
        <v>58, DESAI NAGAR,B/H SHREENATH NAGAR,ZANZARDA ROAD, JUNAGADHJUNAGADH</v>
      </c>
      <c r="AI419" s="11" t="str">
        <f>VLOOKUP(A419,[2]Sheet1!$D:$F,3,0)</f>
        <v>Oxor Electricals Pvt Ltd</v>
      </c>
      <c r="AJ419" s="11">
        <f>VLOOKUP(A419,'[3]Final summary'!$E:$AH,29,0)</f>
        <v>4000</v>
      </c>
    </row>
    <row r="420" spans="1:36" s="11" customFormat="1" ht="28.5" customHeight="1" x14ac:dyDescent="0.2">
      <c r="A420" s="8" t="s">
        <v>3626</v>
      </c>
      <c r="B420" s="7">
        <v>419</v>
      </c>
      <c r="C420" s="8" t="s">
        <v>3627</v>
      </c>
      <c r="D420" s="8" t="s">
        <v>1939</v>
      </c>
      <c r="E420" s="8" t="s">
        <v>3628</v>
      </c>
      <c r="F420" s="8" t="s">
        <v>73</v>
      </c>
      <c r="G420" s="8" t="s">
        <v>3629</v>
      </c>
      <c r="H420" s="8" t="s">
        <v>3630</v>
      </c>
      <c r="I420" s="8" t="s">
        <v>3630</v>
      </c>
      <c r="J420" s="8" t="s">
        <v>3630</v>
      </c>
      <c r="K420" s="8">
        <v>384265</v>
      </c>
      <c r="L420" s="8" t="s">
        <v>42</v>
      </c>
      <c r="M420" s="8">
        <v>9998864567</v>
      </c>
      <c r="N420" s="8">
        <v>9998864567</v>
      </c>
      <c r="O420" s="8" t="s">
        <v>3631</v>
      </c>
      <c r="P420" s="8"/>
      <c r="Q420" s="8" t="s">
        <v>3632</v>
      </c>
      <c r="R420" s="8" t="s">
        <v>3633</v>
      </c>
      <c r="S420" s="8" t="s">
        <v>3634</v>
      </c>
      <c r="T420" s="8" t="s">
        <v>3635</v>
      </c>
      <c r="U420" s="8" t="s">
        <v>46</v>
      </c>
      <c r="V420" s="8">
        <v>0</v>
      </c>
      <c r="W420" s="9" t="s">
        <v>3636</v>
      </c>
      <c r="X420" s="8">
        <v>9426</v>
      </c>
      <c r="Y420" s="8" t="s">
        <v>48</v>
      </c>
      <c r="Z420" s="8">
        <v>56447</v>
      </c>
      <c r="AA420" s="8" t="s">
        <v>1939</v>
      </c>
      <c r="AB420" s="8" t="s">
        <v>70</v>
      </c>
      <c r="AC420" s="8">
        <v>56448</v>
      </c>
      <c r="AD420" s="8" t="s">
        <v>1939</v>
      </c>
      <c r="AE420" s="8" t="s">
        <v>158</v>
      </c>
      <c r="AF420" s="8" t="s">
        <v>3548</v>
      </c>
      <c r="AG420" s="11" t="str">
        <f t="shared" si="15"/>
        <v>2/4/44/1,Shah No Pado,Ghivato PatanPatanPatan</v>
      </c>
      <c r="AI420" s="11" t="str">
        <f>VLOOKUP(A420,[2]Sheet1!$D:$F,3,0)</f>
        <v>Madyson Electrical</v>
      </c>
      <c r="AJ420" s="11">
        <f>VLOOKUP(A420,'[3]Final summary'!$E:$AH,29,0)</f>
        <v>1056</v>
      </c>
    </row>
    <row r="421" spans="1:36" s="11" customFormat="1" ht="28.5" customHeight="1" x14ac:dyDescent="0.2">
      <c r="A421" s="8" t="s">
        <v>3637</v>
      </c>
      <c r="B421" s="8">
        <v>420</v>
      </c>
      <c r="C421" s="8" t="s">
        <v>3638</v>
      </c>
      <c r="D421" s="8" t="s">
        <v>1939</v>
      </c>
      <c r="E421" s="8" t="s">
        <v>3639</v>
      </c>
      <c r="F421" s="8" t="s">
        <v>64</v>
      </c>
      <c r="G421" s="8" t="s">
        <v>3640</v>
      </c>
      <c r="H421" s="8" t="s">
        <v>3641</v>
      </c>
      <c r="I421" s="8" t="s">
        <v>3642</v>
      </c>
      <c r="J421" s="8" t="s">
        <v>3643</v>
      </c>
      <c r="K421" s="8">
        <v>396001</v>
      </c>
      <c r="L421" s="8" t="s">
        <v>42</v>
      </c>
      <c r="M421" s="8">
        <v>9979885605</v>
      </c>
      <c r="N421" s="8">
        <v>9979885605</v>
      </c>
      <c r="O421" s="8" t="s">
        <v>3644</v>
      </c>
      <c r="P421" s="8" t="s">
        <v>3645</v>
      </c>
      <c r="Q421" s="8" t="s">
        <v>3646</v>
      </c>
      <c r="R421" s="8" t="s">
        <v>3647</v>
      </c>
      <c r="S421" s="8" t="s">
        <v>3648</v>
      </c>
      <c r="T421" s="8" t="s">
        <v>376</v>
      </c>
      <c r="U421" s="8" t="s">
        <v>78</v>
      </c>
      <c r="V421" s="8" t="s">
        <v>3649</v>
      </c>
      <c r="W421" s="9" t="s">
        <v>3650</v>
      </c>
      <c r="X421" s="8">
        <v>9031</v>
      </c>
      <c r="Y421" s="8" t="s">
        <v>48</v>
      </c>
      <c r="Z421" s="8" t="s">
        <v>95</v>
      </c>
      <c r="AA421" s="8"/>
      <c r="AB421" s="8" t="s">
        <v>49</v>
      </c>
      <c r="AC421" s="8" t="s">
        <v>861</v>
      </c>
      <c r="AD421" s="8" t="s">
        <v>3651</v>
      </c>
      <c r="AE421" s="8" t="s">
        <v>149</v>
      </c>
      <c r="AF421" s="8" t="s">
        <v>3548</v>
      </c>
      <c r="AG421" s="11" t="str">
        <f t="shared" si="15"/>
        <v>20 Saket Soc.Dharampur Road Abrama ValsadValsadVALSAD</v>
      </c>
      <c r="AI421" s="11" t="str">
        <f>VLOOKUP(A421,[2]Sheet1!$D:$F,3,0)</f>
        <v>Luxsoli Technoligies Private Limited</v>
      </c>
      <c r="AJ421" s="11">
        <f>VLOOKUP(A421,'[3]Final summary'!$E:$AH,29,0)</f>
        <v>900</v>
      </c>
    </row>
    <row r="422" spans="1:36" s="11" customFormat="1" ht="28.5" customHeight="1" x14ac:dyDescent="0.2">
      <c r="A422" s="8" t="s">
        <v>3652</v>
      </c>
      <c r="B422" s="7">
        <v>421</v>
      </c>
      <c r="C422" s="8" t="s">
        <v>3653</v>
      </c>
      <c r="D422" s="8" t="s">
        <v>1939</v>
      </c>
      <c r="E422" s="8" t="s">
        <v>3654</v>
      </c>
      <c r="F422" s="8" t="s">
        <v>90</v>
      </c>
      <c r="G422" s="8" t="s">
        <v>3655</v>
      </c>
      <c r="H422" s="8" t="s">
        <v>3656</v>
      </c>
      <c r="I422" s="8" t="s">
        <v>3115</v>
      </c>
      <c r="J422" s="8" t="s">
        <v>671</v>
      </c>
      <c r="K422" s="8">
        <v>390018</v>
      </c>
      <c r="L422" s="8" t="s">
        <v>42</v>
      </c>
      <c r="M422" s="8" t="s">
        <v>3657</v>
      </c>
      <c r="N422" s="8" t="s">
        <v>3657</v>
      </c>
      <c r="O422" s="8" t="s">
        <v>3658</v>
      </c>
      <c r="P422" s="8"/>
      <c r="Q422" s="8" t="s">
        <v>3659</v>
      </c>
      <c r="R422" s="8" t="s">
        <v>3660</v>
      </c>
      <c r="S422" s="8" t="s">
        <v>3661</v>
      </c>
      <c r="T422" s="8" t="s">
        <v>128</v>
      </c>
      <c r="U422" s="8" t="s">
        <v>46</v>
      </c>
      <c r="V422" s="8" t="s">
        <v>3662</v>
      </c>
      <c r="W422" s="9" t="s">
        <v>3663</v>
      </c>
      <c r="X422" s="8">
        <v>9321</v>
      </c>
      <c r="Y422" s="8" t="s">
        <v>48</v>
      </c>
      <c r="Z422" s="8" t="s">
        <v>95</v>
      </c>
      <c r="AA422" s="8"/>
      <c r="AB422" s="8" t="s">
        <v>49</v>
      </c>
      <c r="AC422" s="8" t="s">
        <v>861</v>
      </c>
      <c r="AD422" s="8" t="s">
        <v>1533</v>
      </c>
      <c r="AE422" s="8" t="s">
        <v>158</v>
      </c>
      <c r="AF422" s="8" t="s">
        <v>3548</v>
      </c>
      <c r="AG422" s="11" t="str">
        <f t="shared" si="15"/>
        <v>c-22dhanlaxmi societykarelibaugvadodaraVADODARA</v>
      </c>
      <c r="AI422" s="11" t="str">
        <f>VLOOKUP(A422,[2]Sheet1!$D:$F,3,0)</f>
        <v>Tatsat Nrgs</v>
      </c>
      <c r="AJ422" s="11">
        <f>VLOOKUP(A422,'[3]Final summary'!$E:$AH,29,0)</f>
        <v>500</v>
      </c>
    </row>
    <row r="423" spans="1:36" s="11" customFormat="1" ht="28.5" customHeight="1" x14ac:dyDescent="0.2">
      <c r="A423" s="8" t="s">
        <v>3664</v>
      </c>
      <c r="B423" s="8">
        <v>422</v>
      </c>
      <c r="C423" s="8" t="s">
        <v>3665</v>
      </c>
      <c r="D423" s="8" t="s">
        <v>1939</v>
      </c>
      <c r="E423" s="8" t="s">
        <v>3666</v>
      </c>
      <c r="F423" s="8" t="s">
        <v>64</v>
      </c>
      <c r="G423" s="8" t="s">
        <v>3667</v>
      </c>
      <c r="H423" s="8" t="s">
        <v>3668</v>
      </c>
      <c r="I423" s="8" t="s">
        <v>742</v>
      </c>
      <c r="J423" s="8" t="s">
        <v>643</v>
      </c>
      <c r="K423" s="8">
        <v>382346</v>
      </c>
      <c r="L423" s="8" t="s">
        <v>42</v>
      </c>
      <c r="M423" s="8">
        <v>9601270077</v>
      </c>
      <c r="N423" s="8">
        <v>9601270077</v>
      </c>
      <c r="O423" s="8" t="s">
        <v>3669</v>
      </c>
      <c r="P423" s="8" t="s">
        <v>3670</v>
      </c>
      <c r="Q423" s="8" t="s">
        <v>3671</v>
      </c>
      <c r="R423" s="8" t="s">
        <v>3672</v>
      </c>
      <c r="S423" s="8" t="s">
        <v>3673</v>
      </c>
      <c r="T423" s="8" t="s">
        <v>1547</v>
      </c>
      <c r="U423" s="8" t="s">
        <v>78</v>
      </c>
      <c r="V423" s="8" t="s">
        <v>3674</v>
      </c>
      <c r="W423" s="9" t="s">
        <v>3675</v>
      </c>
      <c r="X423" s="8">
        <v>9079</v>
      </c>
      <c r="Y423" s="8" t="s">
        <v>48</v>
      </c>
      <c r="Z423" s="8" t="s">
        <v>95</v>
      </c>
      <c r="AA423" s="8"/>
      <c r="AB423" s="8" t="s">
        <v>49</v>
      </c>
      <c r="AC423" s="8" t="s">
        <v>861</v>
      </c>
      <c r="AD423" s="8" t="s">
        <v>364</v>
      </c>
      <c r="AE423" s="8" t="s">
        <v>149</v>
      </c>
      <c r="AF423" s="8" t="s">
        <v>3548</v>
      </c>
      <c r="AG423" s="11" t="str">
        <f t="shared" si="15"/>
        <v>11FF Divya Vijay Society shopping centre Opp Bajarang Das Asharam Near Petrol Pump NH8 KrishnanagarAhmedabadAHMEDABAD</v>
      </c>
      <c r="AI423" s="11" t="str">
        <f>VLOOKUP(A423,[2]Sheet1!$D:$F,3,0)</f>
        <v>Solis Energy System</v>
      </c>
      <c r="AJ423" s="11">
        <f>VLOOKUP(A423,'[3]Final summary'!$E:$AH,29,0)</f>
        <v>1000</v>
      </c>
    </row>
    <row r="424" spans="1:36" s="11" customFormat="1" ht="28.5" customHeight="1" x14ac:dyDescent="0.2">
      <c r="A424" s="8" t="s">
        <v>3676</v>
      </c>
      <c r="B424" s="7">
        <v>423</v>
      </c>
      <c r="C424" s="8" t="s">
        <v>3677</v>
      </c>
      <c r="D424" s="8" t="s">
        <v>1939</v>
      </c>
      <c r="E424" s="8" t="s">
        <v>3678</v>
      </c>
      <c r="F424" s="8" t="s">
        <v>64</v>
      </c>
      <c r="G424" s="8" t="s">
        <v>3679</v>
      </c>
      <c r="H424" s="8" t="s">
        <v>3680</v>
      </c>
      <c r="I424" s="8" t="s">
        <v>3681</v>
      </c>
      <c r="J424" s="8" t="s">
        <v>3682</v>
      </c>
      <c r="K424" s="8">
        <v>363642</v>
      </c>
      <c r="L424" s="8" t="s">
        <v>42</v>
      </c>
      <c r="M424" s="8">
        <v>98255542277</v>
      </c>
      <c r="N424" s="8">
        <v>9426323577</v>
      </c>
      <c r="O424" s="8" t="s">
        <v>3683</v>
      </c>
      <c r="P424" s="8"/>
      <c r="Q424" s="8" t="s">
        <v>3684</v>
      </c>
      <c r="R424" s="8" t="s">
        <v>3685</v>
      </c>
      <c r="S424" s="8" t="s">
        <v>3686</v>
      </c>
      <c r="T424" s="8" t="s">
        <v>3687</v>
      </c>
      <c r="U424" s="8" t="s">
        <v>46</v>
      </c>
      <c r="V424" s="8">
        <v>0</v>
      </c>
      <c r="W424" s="9" t="s">
        <v>3688</v>
      </c>
      <c r="X424" s="8">
        <v>9380</v>
      </c>
      <c r="Y424" s="8" t="s">
        <v>48</v>
      </c>
      <c r="Z424" s="8">
        <v>56455</v>
      </c>
      <c r="AA424" s="8" t="s">
        <v>1939</v>
      </c>
      <c r="AB424" s="8" t="s">
        <v>70</v>
      </c>
      <c r="AC424" s="8">
        <v>56456</v>
      </c>
      <c r="AD424" s="8" t="s">
        <v>1939</v>
      </c>
      <c r="AE424" s="8" t="s">
        <v>158</v>
      </c>
      <c r="AF424" s="8" t="s">
        <v>3548</v>
      </c>
      <c r="AG424" s="11" t="str">
        <f t="shared" si="15"/>
        <v>B/H Heena Petrol PumpC/O Sardar Agro Ind. Compound, Rajkot-Kandla Bypass,At: Dharampur Morbi</v>
      </c>
      <c r="AI424" s="11" t="str">
        <f>VLOOKUP(A424,[2]Sheet1!$D:$F,3,0)</f>
        <v>Seven Solar Energy</v>
      </c>
      <c r="AJ424" s="11">
        <f>VLOOKUP(A424,'[3]Final summary'!$E:$AH,29,0)</f>
        <v>50</v>
      </c>
    </row>
    <row r="425" spans="1:36" s="11" customFormat="1" ht="28.5" customHeight="1" x14ac:dyDescent="0.2">
      <c r="A425" s="8" t="s">
        <v>3689</v>
      </c>
      <c r="B425" s="8">
        <v>424</v>
      </c>
      <c r="C425" s="8" t="s">
        <v>3690</v>
      </c>
      <c r="D425" s="8" t="s">
        <v>1939</v>
      </c>
      <c r="E425" s="8" t="s">
        <v>3691</v>
      </c>
      <c r="F425" s="8" t="s">
        <v>90</v>
      </c>
      <c r="G425" s="8" t="s">
        <v>3692</v>
      </c>
      <c r="H425" s="8" t="s">
        <v>3693</v>
      </c>
      <c r="I425" s="8" t="s">
        <v>2312</v>
      </c>
      <c r="J425" s="8" t="s">
        <v>2312</v>
      </c>
      <c r="K425" s="8">
        <v>392001</v>
      </c>
      <c r="L425" s="8" t="s">
        <v>42</v>
      </c>
      <c r="M425" s="8">
        <v>9662047390</v>
      </c>
      <c r="N425" s="8">
        <v>9662047390</v>
      </c>
      <c r="O425" s="8" t="s">
        <v>3694</v>
      </c>
      <c r="P425" s="8" t="s">
        <v>3695</v>
      </c>
      <c r="Q425" s="8" t="s">
        <v>3696</v>
      </c>
      <c r="R425" s="8" t="s">
        <v>3697</v>
      </c>
      <c r="S425" s="8" t="s">
        <v>3698</v>
      </c>
      <c r="T425" s="8" t="s">
        <v>3270</v>
      </c>
      <c r="U425" s="8" t="s">
        <v>46</v>
      </c>
      <c r="V425" s="8">
        <v>0</v>
      </c>
      <c r="W425" s="9" t="s">
        <v>3699</v>
      </c>
      <c r="X425" s="8">
        <v>9449</v>
      </c>
      <c r="Y425" s="8" t="s">
        <v>48</v>
      </c>
      <c r="Z425" s="8">
        <v>56467</v>
      </c>
      <c r="AA425" s="8" t="s">
        <v>1939</v>
      </c>
      <c r="AB425" s="8" t="s">
        <v>49</v>
      </c>
      <c r="AC425" s="8" t="s">
        <v>861</v>
      </c>
      <c r="AD425" s="8" t="s">
        <v>270</v>
      </c>
      <c r="AE425" s="8" t="s">
        <v>158</v>
      </c>
      <c r="AF425" s="8" t="s">
        <v>3548</v>
      </c>
      <c r="AG425" s="11" t="str">
        <f t="shared" si="15"/>
        <v>Shop No. 1, Radhika ApparmentBhoval, BharuchBharuchBharuch</v>
      </c>
      <c r="AI425" s="11" t="str">
        <f>VLOOKUP(A425,[2]Sheet1!$D:$F,3,0)</f>
        <v>Suryase Energy</v>
      </c>
      <c r="AJ425" s="11">
        <f>VLOOKUP(A425,'[3]Final summary'!$E:$AH,29,0)</f>
        <v>500</v>
      </c>
    </row>
    <row r="426" spans="1:36" s="11" customFormat="1" ht="28.5" customHeight="1" x14ac:dyDescent="0.2">
      <c r="A426" s="8" t="s">
        <v>3700</v>
      </c>
      <c r="B426" s="7">
        <v>425</v>
      </c>
      <c r="C426" s="8" t="s">
        <v>3701</v>
      </c>
      <c r="D426" s="8" t="s">
        <v>1939</v>
      </c>
      <c r="E426" s="8" t="s">
        <v>3702</v>
      </c>
      <c r="F426" s="8" t="s">
        <v>90</v>
      </c>
      <c r="G426" s="8" t="s">
        <v>3703</v>
      </c>
      <c r="H426" s="8" t="s">
        <v>3704</v>
      </c>
      <c r="I426" s="8" t="s">
        <v>3705</v>
      </c>
      <c r="J426" s="8" t="s">
        <v>3706</v>
      </c>
      <c r="K426" s="8">
        <v>393002</v>
      </c>
      <c r="L426" s="8" t="s">
        <v>42</v>
      </c>
      <c r="M426" s="8">
        <v>9825003258</v>
      </c>
      <c r="N426" s="8">
        <v>9825003258</v>
      </c>
      <c r="O426" s="8" t="s">
        <v>3707</v>
      </c>
      <c r="P426" s="8" t="s">
        <v>3708</v>
      </c>
      <c r="Q426" s="8" t="s">
        <v>3709</v>
      </c>
      <c r="R426" s="8" t="s">
        <v>3710</v>
      </c>
      <c r="S426" s="8" t="s">
        <v>3711</v>
      </c>
      <c r="T426" s="8" t="s">
        <v>3712</v>
      </c>
      <c r="U426" s="8" t="s">
        <v>46</v>
      </c>
      <c r="V426" s="8">
        <v>0</v>
      </c>
      <c r="W426" s="9" t="s">
        <v>3713</v>
      </c>
      <c r="X426" s="8">
        <v>9174</v>
      </c>
      <c r="Y426" s="8" t="s">
        <v>48</v>
      </c>
      <c r="Z426" s="8">
        <v>56462</v>
      </c>
      <c r="AA426" s="8" t="s">
        <v>1939</v>
      </c>
      <c r="AB426" s="8" t="s">
        <v>70</v>
      </c>
      <c r="AC426" s="8">
        <v>56463</v>
      </c>
      <c r="AD426" s="8" t="s">
        <v>1939</v>
      </c>
      <c r="AE426" s="8" t="s">
        <v>158</v>
      </c>
      <c r="AF426" s="8" t="s">
        <v>3548</v>
      </c>
      <c r="AG426" s="11" t="str">
        <f t="shared" si="15"/>
        <v>Plot no.4911, Bharti Ice Factory, Opp Patel toolsLyka chokdi, G.I.D.C.AnkleshwarBHARUCH.</v>
      </c>
      <c r="AI426" s="11" t="str">
        <f>VLOOKUP(A426,[2]Sheet1!$D:$F,3,0)</f>
        <v>Parekh Power Systems</v>
      </c>
      <c r="AJ426" s="11">
        <f>VLOOKUP(A426,'[3]Final summary'!$E:$AH,29,0)</f>
        <v>1056</v>
      </c>
    </row>
    <row r="427" spans="1:36" s="11" customFormat="1" ht="28.5" customHeight="1" x14ac:dyDescent="0.2">
      <c r="A427" s="8" t="s">
        <v>3714</v>
      </c>
      <c r="B427" s="8">
        <v>426</v>
      </c>
      <c r="C427" s="8" t="s">
        <v>3715</v>
      </c>
      <c r="D427" s="8" t="s">
        <v>1939</v>
      </c>
      <c r="E427" s="8" t="s">
        <v>3716</v>
      </c>
      <c r="F427" s="8" t="s">
        <v>73</v>
      </c>
      <c r="G427" s="8" t="s">
        <v>3717</v>
      </c>
      <c r="H427" s="8" t="s">
        <v>3718</v>
      </c>
      <c r="I427" s="8" t="s">
        <v>3719</v>
      </c>
      <c r="J427" s="8" t="s">
        <v>3719</v>
      </c>
      <c r="K427" s="8">
        <v>388121</v>
      </c>
      <c r="L427" s="8" t="s">
        <v>42</v>
      </c>
      <c r="M427" s="8" t="s">
        <v>3720</v>
      </c>
      <c r="N427" s="8" t="s">
        <v>3720</v>
      </c>
      <c r="O427" s="8" t="s">
        <v>3721</v>
      </c>
      <c r="P427" s="8"/>
      <c r="Q427" s="8" t="s">
        <v>3722</v>
      </c>
      <c r="R427" s="8" t="s">
        <v>3723</v>
      </c>
      <c r="S427" s="8" t="s">
        <v>3724</v>
      </c>
      <c r="T427" s="8" t="s">
        <v>3725</v>
      </c>
      <c r="U427" s="8" t="s">
        <v>46</v>
      </c>
      <c r="V427" s="8">
        <v>0</v>
      </c>
      <c r="W427" s="9" t="s">
        <v>3726</v>
      </c>
      <c r="X427" s="8">
        <v>9444</v>
      </c>
      <c r="Y427" s="8" t="s">
        <v>48</v>
      </c>
      <c r="Z427" s="8">
        <v>56445</v>
      </c>
      <c r="AA427" s="8" t="s">
        <v>1939</v>
      </c>
      <c r="AB427" s="8" t="s">
        <v>70</v>
      </c>
      <c r="AC427" s="8">
        <v>56446</v>
      </c>
      <c r="AD427" s="8" t="s">
        <v>1939</v>
      </c>
      <c r="AE427" s="8" t="s">
        <v>158</v>
      </c>
      <c r="AF427" s="8" t="s">
        <v>3548</v>
      </c>
      <c r="AG427" s="11" t="str">
        <f t="shared" si="15"/>
        <v>Plot No C-1/ 307, Mani Aryan SteelOpp Old Telephone ExchangeV. U. NagarV. U. Nagar</v>
      </c>
      <c r="AI427" s="11" t="str">
        <f>VLOOKUP(A427,[2]Sheet1!$D:$F,3,0)</f>
        <v>Sun Rise Energy</v>
      </c>
      <c r="AJ427" s="11">
        <f>VLOOKUP(A427,'[3]Final summary'!$E:$AH,29,0)</f>
        <v>1500</v>
      </c>
    </row>
    <row r="428" spans="1:36" s="11" customFormat="1" ht="28.5" customHeight="1" x14ac:dyDescent="0.2">
      <c r="A428" s="8" t="s">
        <v>3727</v>
      </c>
      <c r="B428" s="7">
        <v>427</v>
      </c>
      <c r="C428" s="8" t="s">
        <v>3728</v>
      </c>
      <c r="D428" s="8" t="s">
        <v>1939</v>
      </c>
      <c r="E428" s="8" t="s">
        <v>3729</v>
      </c>
      <c r="F428" s="8" t="s">
        <v>73</v>
      </c>
      <c r="G428" s="8" t="s">
        <v>3730</v>
      </c>
      <c r="H428" s="8" t="s">
        <v>3731</v>
      </c>
      <c r="I428" s="8" t="s">
        <v>742</v>
      </c>
      <c r="J428" s="8" t="s">
        <v>742</v>
      </c>
      <c r="K428" s="8">
        <v>380014</v>
      </c>
      <c r="L428" s="8" t="s">
        <v>42</v>
      </c>
      <c r="M428" s="8">
        <v>9909999443</v>
      </c>
      <c r="N428" s="8">
        <v>9879000443</v>
      </c>
      <c r="O428" s="8" t="s">
        <v>3732</v>
      </c>
      <c r="P428" s="8" t="s">
        <v>3733</v>
      </c>
      <c r="Q428" s="8" t="s">
        <v>3734</v>
      </c>
      <c r="R428" s="8" t="s">
        <v>3735</v>
      </c>
      <c r="S428" s="8" t="s">
        <v>3736</v>
      </c>
      <c r="T428" s="8" t="s">
        <v>2736</v>
      </c>
      <c r="U428" s="8" t="s">
        <v>78</v>
      </c>
      <c r="V428" s="8">
        <v>0</v>
      </c>
      <c r="W428" s="9" t="s">
        <v>3737</v>
      </c>
      <c r="X428" s="8">
        <v>9042</v>
      </c>
      <c r="Y428" s="8" t="s">
        <v>48</v>
      </c>
      <c r="Z428" s="8">
        <v>56466</v>
      </c>
      <c r="AA428" s="8" t="s">
        <v>1939</v>
      </c>
      <c r="AB428" s="8" t="s">
        <v>49</v>
      </c>
      <c r="AC428" s="8" t="s">
        <v>1322</v>
      </c>
      <c r="AD428" s="8" t="s">
        <v>389</v>
      </c>
      <c r="AE428" s="8" t="s">
        <v>149</v>
      </c>
      <c r="AF428" s="8" t="s">
        <v>3548</v>
      </c>
      <c r="AG428" s="11" t="str">
        <f t="shared" si="15"/>
        <v>4 Shree Nagar Society opp Golden TriangleNear Sp Stadium roadAhmedabadAhmedabad</v>
      </c>
      <c r="AI428" s="11" t="str">
        <f>VLOOKUP(A428,[2]Sheet1!$D:$F,3,0)</f>
        <v>Neety Euro Asia Solar Energy</v>
      </c>
      <c r="AJ428" s="11">
        <f>VLOOKUP(A428,'[3]Final summary'!$E:$AH,29,0)</f>
        <v>650</v>
      </c>
    </row>
    <row r="429" spans="1:36" s="11" customFormat="1" ht="28.5" customHeight="1" x14ac:dyDescent="0.2">
      <c r="A429" s="8" t="s">
        <v>3738</v>
      </c>
      <c r="B429" s="8">
        <v>428</v>
      </c>
      <c r="C429" s="8" t="s">
        <v>3739</v>
      </c>
      <c r="D429" s="8" t="s">
        <v>1939</v>
      </c>
      <c r="E429" s="8" t="s">
        <v>3740</v>
      </c>
      <c r="F429" s="8" t="s">
        <v>73</v>
      </c>
      <c r="G429" s="8" t="s">
        <v>3741</v>
      </c>
      <c r="H429" s="8" t="s">
        <v>3742</v>
      </c>
      <c r="I429" s="8" t="s">
        <v>742</v>
      </c>
      <c r="J429" s="8" t="s">
        <v>643</v>
      </c>
      <c r="K429" s="8">
        <v>380060</v>
      </c>
      <c r="L429" s="8" t="s">
        <v>42</v>
      </c>
      <c r="M429" s="8">
        <v>8866515373</v>
      </c>
      <c r="N429" s="8">
        <v>8866515373</v>
      </c>
      <c r="O429" s="8" t="s">
        <v>3743</v>
      </c>
      <c r="P429" s="8"/>
      <c r="Q429" s="8" t="s">
        <v>3744</v>
      </c>
      <c r="R429" s="8" t="s">
        <v>3745</v>
      </c>
      <c r="S429" s="8" t="s">
        <v>3746</v>
      </c>
      <c r="T429" s="8" t="s">
        <v>358</v>
      </c>
      <c r="U429" s="8" t="s">
        <v>78</v>
      </c>
      <c r="V429" s="8" t="s">
        <v>3747</v>
      </c>
      <c r="W429" s="9" t="s">
        <v>3748</v>
      </c>
      <c r="X429" s="8">
        <v>8961</v>
      </c>
      <c r="Y429" s="8" t="s">
        <v>48</v>
      </c>
      <c r="Z429" s="8" t="s">
        <v>95</v>
      </c>
      <c r="AA429" s="8"/>
      <c r="AB429" s="8" t="s">
        <v>49</v>
      </c>
      <c r="AC429" s="8" t="s">
        <v>778</v>
      </c>
      <c r="AD429" s="8" t="s">
        <v>1615</v>
      </c>
      <c r="AE429" s="8" t="s">
        <v>149</v>
      </c>
      <c r="AF429" s="8" t="s">
        <v>3548</v>
      </c>
      <c r="AG429" s="11" t="str">
        <f t="shared" si="15"/>
        <v>B-406 EMPIRE BUSINESS HUB  SCEIENCE CITY ROAD, SOLAAhmedabadAHMEDABAD</v>
      </c>
      <c r="AI429" s="11" t="str">
        <f>VLOOKUP(A429,[2]Sheet1!$D:$F,3,0)</f>
        <v>Antares Technology</v>
      </c>
      <c r="AJ429" s="11">
        <f>VLOOKUP(A429,'[3]Final summary'!$E:$AH,29,0)</f>
        <v>750</v>
      </c>
    </row>
    <row r="430" spans="1:36" s="11" customFormat="1" ht="28.5" customHeight="1" x14ac:dyDescent="0.2">
      <c r="A430" s="8" t="s">
        <v>3749</v>
      </c>
      <c r="B430" s="7">
        <v>429</v>
      </c>
      <c r="C430" s="8" t="s">
        <v>3750</v>
      </c>
      <c r="D430" s="8" t="s">
        <v>1939</v>
      </c>
      <c r="E430" s="8" t="s">
        <v>3751</v>
      </c>
      <c r="F430" s="8" t="s">
        <v>73</v>
      </c>
      <c r="G430" s="8" t="s">
        <v>3752</v>
      </c>
      <c r="H430" s="8" t="s">
        <v>3753</v>
      </c>
      <c r="I430" s="8" t="s">
        <v>3754</v>
      </c>
      <c r="J430" s="8" t="s">
        <v>1411</v>
      </c>
      <c r="K430" s="8">
        <v>360004</v>
      </c>
      <c r="L430" s="8" t="s">
        <v>42</v>
      </c>
      <c r="M430" s="8" t="s">
        <v>3755</v>
      </c>
      <c r="N430" s="8" t="s">
        <v>3755</v>
      </c>
      <c r="O430" s="8" t="s">
        <v>3756</v>
      </c>
      <c r="P430" s="8" t="s">
        <v>3757</v>
      </c>
      <c r="Q430" s="8" t="s">
        <v>3758</v>
      </c>
      <c r="R430" s="8" t="s">
        <v>3759</v>
      </c>
      <c r="S430" s="8" t="s">
        <v>3760</v>
      </c>
      <c r="T430" s="8" t="s">
        <v>1717</v>
      </c>
      <c r="U430" s="8" t="s">
        <v>46</v>
      </c>
      <c r="V430" s="8">
        <v>0</v>
      </c>
      <c r="W430" s="9" t="s">
        <v>3761</v>
      </c>
      <c r="X430" s="8">
        <v>9469</v>
      </c>
      <c r="Y430" s="8" t="s">
        <v>48</v>
      </c>
      <c r="Z430" s="8">
        <v>56472</v>
      </c>
      <c r="AA430" s="8" t="s">
        <v>1939</v>
      </c>
      <c r="AB430" s="8" t="s">
        <v>49</v>
      </c>
      <c r="AC430" s="8" t="s">
        <v>861</v>
      </c>
      <c r="AD430" s="8" t="s">
        <v>1632</v>
      </c>
      <c r="AE430" s="8" t="s">
        <v>158</v>
      </c>
      <c r="AF430" s="8" t="s">
        <v>3548</v>
      </c>
      <c r="AG430" s="11" t="str">
        <f t="shared" si="15"/>
        <v>303-Sanskar Heights,NR. Mavdi Circle150 FT Ring RoadRajkot</v>
      </c>
      <c r="AI430" s="11" t="str">
        <f>VLOOKUP(A430,[2]Sheet1!$D:$F,3,0)</f>
        <v>Infrax International</v>
      </c>
      <c r="AJ430" s="11">
        <f>VLOOKUP(A430,'[3]Final summary'!$E:$AH,29,0)</f>
        <v>500</v>
      </c>
    </row>
    <row r="431" spans="1:36" s="11" customFormat="1" ht="28.5" customHeight="1" x14ac:dyDescent="0.2">
      <c r="A431" s="8" t="s">
        <v>3762</v>
      </c>
      <c r="B431" s="8">
        <v>430</v>
      </c>
      <c r="C431" s="8" t="s">
        <v>3763</v>
      </c>
      <c r="D431" s="8" t="s">
        <v>1939</v>
      </c>
      <c r="E431" s="8" t="s">
        <v>3764</v>
      </c>
      <c r="F431" s="8" t="s">
        <v>73</v>
      </c>
      <c r="G431" s="8" t="s">
        <v>3765</v>
      </c>
      <c r="H431" s="8" t="s">
        <v>3766</v>
      </c>
      <c r="I431" s="8" t="s">
        <v>3767</v>
      </c>
      <c r="J431" s="8" t="s">
        <v>643</v>
      </c>
      <c r="K431" s="8">
        <v>382415</v>
      </c>
      <c r="L431" s="8" t="s">
        <v>42</v>
      </c>
      <c r="M431" s="8">
        <v>9714872800</v>
      </c>
      <c r="N431" s="8">
        <v>9714872800</v>
      </c>
      <c r="O431" s="8" t="s">
        <v>3768</v>
      </c>
      <c r="P431" s="8" t="s">
        <v>3769</v>
      </c>
      <c r="Q431" s="8" t="s">
        <v>3770</v>
      </c>
      <c r="R431" s="8" t="s">
        <v>3771</v>
      </c>
      <c r="S431" s="8" t="s">
        <v>3772</v>
      </c>
      <c r="T431" s="8" t="s">
        <v>3773</v>
      </c>
      <c r="U431" s="8" t="s">
        <v>46</v>
      </c>
      <c r="V431" s="8" t="s">
        <v>3774</v>
      </c>
      <c r="W431" s="9" t="s">
        <v>3775</v>
      </c>
      <c r="X431" s="8">
        <v>9520</v>
      </c>
      <c r="Y431" s="8" t="s">
        <v>48</v>
      </c>
      <c r="Z431" s="8" t="s">
        <v>95</v>
      </c>
      <c r="AA431" s="8"/>
      <c r="AB431" s="8" t="s">
        <v>49</v>
      </c>
      <c r="AC431" s="8" t="s">
        <v>50</v>
      </c>
      <c r="AD431" s="8" t="s">
        <v>3776</v>
      </c>
      <c r="AE431" s="8" t="s">
        <v>158</v>
      </c>
      <c r="AF431" s="8" t="s">
        <v>3548</v>
      </c>
      <c r="AG431" s="11" t="str">
        <f t="shared" si="15"/>
        <v>34 GOPINATH INDUSTRIAL PARK 2 B/H AASTHA ESTATE NR. SP RING ROAD VIRATNAGAR ROAD ODHAV AHMEDABAD-382415AHMEDABAD</v>
      </c>
      <c r="AI431" s="11" t="str">
        <f>VLOOKUP(A431,[2]Sheet1!$D:$F,3,0)</f>
        <v>Pv Renewables</v>
      </c>
      <c r="AJ431" s="11">
        <f>VLOOKUP(A431,'[3]Final summary'!$E:$AH,29,0)</f>
        <v>1500</v>
      </c>
    </row>
    <row r="432" spans="1:36" s="11" customFormat="1" ht="28.5" customHeight="1" x14ac:dyDescent="0.2">
      <c r="A432" s="8" t="s">
        <v>3777</v>
      </c>
      <c r="B432" s="7">
        <v>431</v>
      </c>
      <c r="C432" s="8" t="s">
        <v>3778</v>
      </c>
      <c r="D432" s="8" t="s">
        <v>1939</v>
      </c>
      <c r="E432" s="8" t="s">
        <v>3779</v>
      </c>
      <c r="F432" s="8" t="s">
        <v>90</v>
      </c>
      <c r="G432" s="8" t="s">
        <v>3780</v>
      </c>
      <c r="H432" s="8" t="s">
        <v>3781</v>
      </c>
      <c r="I432" s="8" t="s">
        <v>3781</v>
      </c>
      <c r="J432" s="8" t="s">
        <v>3781</v>
      </c>
      <c r="K432" s="8">
        <v>364710</v>
      </c>
      <c r="L432" s="8" t="s">
        <v>42</v>
      </c>
      <c r="M432" s="8" t="s">
        <v>3782</v>
      </c>
      <c r="N432" s="8" t="s">
        <v>3782</v>
      </c>
      <c r="O432" s="8" t="s">
        <v>3783</v>
      </c>
      <c r="P432" s="8"/>
      <c r="Q432" s="8" t="s">
        <v>3784</v>
      </c>
      <c r="R432" s="8" t="s">
        <v>3785</v>
      </c>
      <c r="S432" s="8" t="s">
        <v>3786</v>
      </c>
      <c r="T432" s="8" t="s">
        <v>2917</v>
      </c>
      <c r="U432" s="8" t="s">
        <v>46</v>
      </c>
      <c r="V432" s="8">
        <v>0</v>
      </c>
      <c r="W432" s="9" t="s">
        <v>3787</v>
      </c>
      <c r="X432" s="8">
        <v>9235</v>
      </c>
      <c r="Y432" s="8" t="s">
        <v>48</v>
      </c>
      <c r="Z432" s="8">
        <v>56473</v>
      </c>
      <c r="AA432" s="8" t="s">
        <v>1939</v>
      </c>
      <c r="AB432" s="8" t="s">
        <v>49</v>
      </c>
      <c r="AC432" s="8" t="s">
        <v>805</v>
      </c>
      <c r="AD432" s="8" t="s">
        <v>1337</v>
      </c>
      <c r="AE432" s="8" t="s">
        <v>158</v>
      </c>
      <c r="AF432" s="8" t="s">
        <v>3548</v>
      </c>
      <c r="AG432" s="11" t="str">
        <f t="shared" si="15"/>
        <v>Nr.Bhavnagar Railway CrossingBotadBotadBotad</v>
      </c>
      <c r="AI432" s="11" t="str">
        <f>VLOOKUP(A432,[2]Sheet1!$D:$F,3,0)</f>
        <v>Hari Om Engineering</v>
      </c>
      <c r="AJ432" s="11">
        <f>VLOOKUP(A432,'[3]Final summary'!$E:$AH,29,0)</f>
        <v>1000</v>
      </c>
    </row>
    <row r="433" spans="1:36" s="11" customFormat="1" ht="28.5" customHeight="1" x14ac:dyDescent="0.2">
      <c r="A433" s="8" t="s">
        <v>3788</v>
      </c>
      <c r="B433" s="8">
        <v>432</v>
      </c>
      <c r="C433" s="8" t="s">
        <v>3789</v>
      </c>
      <c r="D433" s="8" t="s">
        <v>1939</v>
      </c>
      <c r="E433" s="8" t="s">
        <v>3790</v>
      </c>
      <c r="F433" s="8" t="s">
        <v>90</v>
      </c>
      <c r="G433" s="8" t="s">
        <v>3791</v>
      </c>
      <c r="H433" s="8" t="s">
        <v>3792</v>
      </c>
      <c r="I433" s="8" t="s">
        <v>3793</v>
      </c>
      <c r="J433" s="8" t="s">
        <v>1424</v>
      </c>
      <c r="K433" s="8">
        <v>382421</v>
      </c>
      <c r="L433" s="8" t="s">
        <v>42</v>
      </c>
      <c r="M433" s="8">
        <v>7226024441</v>
      </c>
      <c r="N433" s="8">
        <v>7226024441</v>
      </c>
      <c r="O433" s="8" t="s">
        <v>3794</v>
      </c>
      <c r="P433" s="8" t="s">
        <v>3795</v>
      </c>
      <c r="Q433" s="8" t="s">
        <v>3796</v>
      </c>
      <c r="R433" s="8" t="s">
        <v>3797</v>
      </c>
      <c r="S433" s="8" t="s">
        <v>3798</v>
      </c>
      <c r="T433" s="8" t="s">
        <v>3799</v>
      </c>
      <c r="U433" s="8" t="s">
        <v>46</v>
      </c>
      <c r="V433" s="8" t="s">
        <v>3800</v>
      </c>
      <c r="W433" s="9" t="s">
        <v>3801</v>
      </c>
      <c r="X433" s="8">
        <v>9193</v>
      </c>
      <c r="Y433" s="8" t="s">
        <v>48</v>
      </c>
      <c r="Z433" s="8" t="s">
        <v>95</v>
      </c>
      <c r="AA433" s="8"/>
      <c r="AB433" s="8" t="s">
        <v>49</v>
      </c>
      <c r="AC433" s="8" t="s">
        <v>861</v>
      </c>
      <c r="AD433" s="8" t="s">
        <v>2075</v>
      </c>
      <c r="AE433" s="8" t="s">
        <v>158</v>
      </c>
      <c r="AF433" s="8" t="s">
        <v>3548</v>
      </c>
      <c r="AG433" s="11" t="str">
        <f t="shared" si="15"/>
        <v>10 Satyamev Royal Nr. Pramukh Zion Bunglows Sargasan Cross Road Gandhinagar Gandhinagar</v>
      </c>
      <c r="AI433" s="11" t="str">
        <f>VLOOKUP(A433,[2]Sheet1!$D:$F,3,0)</f>
        <v>Elite Energy Solutions</v>
      </c>
      <c r="AJ433" s="11">
        <f>VLOOKUP(A433,'[3]Final summary'!$E:$AH,29,0)</f>
        <v>200</v>
      </c>
    </row>
    <row r="434" spans="1:36" s="11" customFormat="1" ht="28.5" customHeight="1" x14ac:dyDescent="0.2">
      <c r="A434" s="8" t="s">
        <v>3802</v>
      </c>
      <c r="B434" s="7">
        <v>433</v>
      </c>
      <c r="C434" s="8" t="s">
        <v>3803</v>
      </c>
      <c r="D434" s="8" t="s">
        <v>1939</v>
      </c>
      <c r="E434" s="8" t="s">
        <v>3804</v>
      </c>
      <c r="F434" s="8" t="s">
        <v>73</v>
      </c>
      <c r="G434" s="8" t="s">
        <v>3805</v>
      </c>
      <c r="H434" s="8" t="s">
        <v>3806</v>
      </c>
      <c r="I434" s="8" t="s">
        <v>811</v>
      </c>
      <c r="J434" s="8" t="s">
        <v>614</v>
      </c>
      <c r="K434" s="8">
        <v>394101</v>
      </c>
      <c r="L434" s="8" t="s">
        <v>42</v>
      </c>
      <c r="M434" s="8">
        <v>9687083836</v>
      </c>
      <c r="N434" s="8">
        <v>9898511535</v>
      </c>
      <c r="O434" s="8" t="s">
        <v>3807</v>
      </c>
      <c r="P434" s="8"/>
      <c r="Q434" s="8" t="s">
        <v>3808</v>
      </c>
      <c r="R434" s="8" t="s">
        <v>3809</v>
      </c>
      <c r="S434" s="8" t="s">
        <v>3810</v>
      </c>
      <c r="T434" s="8" t="s">
        <v>1840</v>
      </c>
      <c r="U434" s="8" t="s">
        <v>46</v>
      </c>
      <c r="V434" s="8">
        <v>0</v>
      </c>
      <c r="W434" s="9" t="s">
        <v>3811</v>
      </c>
      <c r="X434" s="8">
        <v>9174</v>
      </c>
      <c r="Y434" s="8" t="s">
        <v>48</v>
      </c>
      <c r="Z434" s="8">
        <v>56477</v>
      </c>
      <c r="AA434" s="8" t="s">
        <v>1939</v>
      </c>
      <c r="AB434" s="8" t="s">
        <v>49</v>
      </c>
      <c r="AC434" s="8" t="s">
        <v>333</v>
      </c>
      <c r="AD434" s="8" t="s">
        <v>1762</v>
      </c>
      <c r="AE434" s="8" t="s">
        <v>158</v>
      </c>
      <c r="AF434" s="8"/>
      <c r="AG434" s="11" t="str">
        <f t="shared" si="15"/>
        <v>1st floor, 36 Vrundavan society,B/H Bhojalram chowkMota varachhaSURAT</v>
      </c>
      <c r="AI434" s="11" t="str">
        <f>VLOOKUP(A434,[2]Sheet1!$D:$F,3,0)</f>
        <v>D-Light Solar Energy Llp</v>
      </c>
      <c r="AJ434" s="11">
        <f>VLOOKUP(A434,'[3]Final summary'!$E:$AH,29,0)</f>
        <v>1000</v>
      </c>
    </row>
    <row r="435" spans="1:36" s="11" customFormat="1" ht="28.5" customHeight="1" x14ac:dyDescent="0.2">
      <c r="A435" s="8" t="s">
        <v>3812</v>
      </c>
      <c r="B435" s="8">
        <v>434</v>
      </c>
      <c r="C435" s="8" t="s">
        <v>3813</v>
      </c>
      <c r="D435" s="8" t="s">
        <v>1939</v>
      </c>
      <c r="E435" s="8" t="s">
        <v>3814</v>
      </c>
      <c r="F435" s="8" t="s">
        <v>90</v>
      </c>
      <c r="G435" s="8" t="s">
        <v>3815</v>
      </c>
      <c r="H435" s="8" t="s">
        <v>3816</v>
      </c>
      <c r="I435" s="8" t="s">
        <v>3817</v>
      </c>
      <c r="J435" s="8" t="s">
        <v>684</v>
      </c>
      <c r="K435" s="8">
        <v>388315</v>
      </c>
      <c r="L435" s="8" t="s">
        <v>42</v>
      </c>
      <c r="M435" s="8" t="s">
        <v>3818</v>
      </c>
      <c r="N435" s="8" t="s">
        <v>3818</v>
      </c>
      <c r="O435" s="8" t="s">
        <v>3819</v>
      </c>
      <c r="P435" s="8" t="s">
        <v>3820</v>
      </c>
      <c r="Q435" s="8" t="s">
        <v>3821</v>
      </c>
      <c r="R435" s="8" t="s">
        <v>3822</v>
      </c>
      <c r="S435" s="8" t="s">
        <v>3823</v>
      </c>
      <c r="T435" s="8" t="s">
        <v>2655</v>
      </c>
      <c r="U435" s="8" t="s">
        <v>46</v>
      </c>
      <c r="V435" s="8" t="s">
        <v>3824</v>
      </c>
      <c r="W435" s="9" t="s">
        <v>3825</v>
      </c>
      <c r="X435" s="8">
        <v>9458</v>
      </c>
      <c r="Y435" s="8" t="s">
        <v>48</v>
      </c>
      <c r="Z435" s="8" t="s">
        <v>95</v>
      </c>
      <c r="AA435" s="8"/>
      <c r="AB435" s="8" t="s">
        <v>49</v>
      </c>
      <c r="AC435" s="8" t="s">
        <v>2696</v>
      </c>
      <c r="AD435" s="8" t="s">
        <v>2436</v>
      </c>
      <c r="AE435" s="8" t="s">
        <v>158</v>
      </c>
      <c r="AF435" s="8" t="s">
        <v>3548</v>
      </c>
      <c r="AG435" s="11" t="str">
        <f t="shared" si="15"/>
        <v>40 Shantikunj Vadtal Road At Bakrol Ta.-Di. Anand Gujarat. Pin-388315ANAND</v>
      </c>
      <c r="AI435" s="11" t="e">
        <f>VLOOKUP(A435,[2]Sheet1!$D:$F,3,0)</f>
        <v>#N/A</v>
      </c>
      <c r="AJ435" s="11">
        <f>VLOOKUP(A435,'[3]Final summary'!$E:$AH,29,0)</f>
        <v>100</v>
      </c>
    </row>
    <row r="436" spans="1:36" s="11" customFormat="1" ht="28.5" customHeight="1" x14ac:dyDescent="0.2">
      <c r="A436" s="8" t="s">
        <v>3826</v>
      </c>
      <c r="B436" s="7">
        <v>435</v>
      </c>
      <c r="C436" s="8" t="s">
        <v>3827</v>
      </c>
      <c r="D436" s="8" t="s">
        <v>1939</v>
      </c>
      <c r="E436" s="8" t="s">
        <v>3828</v>
      </c>
      <c r="F436" s="8" t="s">
        <v>90</v>
      </c>
      <c r="G436" s="8" t="s">
        <v>3829</v>
      </c>
      <c r="H436" s="8" t="s">
        <v>3830</v>
      </c>
      <c r="I436" s="8" t="s">
        <v>812</v>
      </c>
      <c r="J436" s="8" t="s">
        <v>614</v>
      </c>
      <c r="K436" s="8">
        <v>395004</v>
      </c>
      <c r="L436" s="8" t="s">
        <v>42</v>
      </c>
      <c r="M436" s="8">
        <v>8000555768</v>
      </c>
      <c r="N436" s="8">
        <v>8000555768</v>
      </c>
      <c r="O436" s="8" t="s">
        <v>3831</v>
      </c>
      <c r="P436" s="8" t="s">
        <v>3832</v>
      </c>
      <c r="Q436" s="8" t="s">
        <v>3833</v>
      </c>
      <c r="R436" s="8" t="s">
        <v>3834</v>
      </c>
      <c r="S436" s="8" t="s">
        <v>3835</v>
      </c>
      <c r="T436" s="8" t="s">
        <v>2723</v>
      </c>
      <c r="U436" s="8" t="s">
        <v>46</v>
      </c>
      <c r="V436" s="8">
        <v>0</v>
      </c>
      <c r="W436" s="9" t="s">
        <v>3836</v>
      </c>
      <c r="X436" s="8">
        <v>9250</v>
      </c>
      <c r="Y436" s="8" t="s">
        <v>48</v>
      </c>
      <c r="Z436" s="8">
        <v>56479</v>
      </c>
      <c r="AA436" s="8" t="s">
        <v>1939</v>
      </c>
      <c r="AB436" s="8" t="s">
        <v>70</v>
      </c>
      <c r="AC436" s="8">
        <v>56480</v>
      </c>
      <c r="AD436" s="8" t="s">
        <v>1939</v>
      </c>
      <c r="AE436" s="8" t="s">
        <v>158</v>
      </c>
      <c r="AF436" s="8" t="s">
        <v>3548</v>
      </c>
      <c r="AG436" s="11" t="str">
        <f t="shared" si="15"/>
        <v>64, Gopinath RO-HouseOpp. Hari OM Mill, Vedroad, KatargamSuratSURAT</v>
      </c>
      <c r="AI436" s="11" t="str">
        <f>VLOOKUP(A436,[2]Sheet1!$D:$F,3,0)</f>
        <v>Infinity Solar</v>
      </c>
      <c r="AJ436" s="11">
        <f>VLOOKUP(A436,'[3]Final summary'!$E:$AH,29,0)</f>
        <v>1000</v>
      </c>
    </row>
    <row r="437" spans="1:36" s="11" customFormat="1" ht="28.5" customHeight="1" x14ac:dyDescent="0.2">
      <c r="A437" s="8" t="s">
        <v>3837</v>
      </c>
      <c r="B437" s="8">
        <v>436</v>
      </c>
      <c r="C437" s="8" t="s">
        <v>3838</v>
      </c>
      <c r="D437" s="8" t="s">
        <v>1939</v>
      </c>
      <c r="E437" s="8" t="s">
        <v>3839</v>
      </c>
      <c r="F437" s="8" t="s">
        <v>90</v>
      </c>
      <c r="G437" s="8" t="s">
        <v>3840</v>
      </c>
      <c r="H437" s="8" t="s">
        <v>3841</v>
      </c>
      <c r="I437" s="8" t="s">
        <v>3842</v>
      </c>
      <c r="J437" s="8" t="s">
        <v>643</v>
      </c>
      <c r="K437" s="8">
        <v>380009</v>
      </c>
      <c r="L437" s="8" t="s">
        <v>42</v>
      </c>
      <c r="M437" s="8">
        <v>9426424973</v>
      </c>
      <c r="N437" s="8">
        <v>9426424973</v>
      </c>
      <c r="O437" s="8" t="s">
        <v>3843</v>
      </c>
      <c r="P437" s="8" t="s">
        <v>3844</v>
      </c>
      <c r="Q437" s="8" t="s">
        <v>3845</v>
      </c>
      <c r="R437" s="8" t="s">
        <v>3846</v>
      </c>
      <c r="S437" s="8" t="s">
        <v>3847</v>
      </c>
      <c r="T437" s="8" t="s">
        <v>1620</v>
      </c>
      <c r="U437" s="8" t="s">
        <v>46</v>
      </c>
      <c r="V437" s="8">
        <v>0</v>
      </c>
      <c r="W437" s="9" t="s">
        <v>3848</v>
      </c>
      <c r="X437" s="8">
        <v>9160</v>
      </c>
      <c r="Y437" s="8" t="s">
        <v>48</v>
      </c>
      <c r="Z437" s="8">
        <v>56453</v>
      </c>
      <c r="AA437" s="8" t="s">
        <v>1939</v>
      </c>
      <c r="AB437" s="8" t="s">
        <v>70</v>
      </c>
      <c r="AC437" s="8">
        <v>56454</v>
      </c>
      <c r="AD437" s="8" t="s">
        <v>1939</v>
      </c>
      <c r="AE437" s="8" t="s">
        <v>158</v>
      </c>
      <c r="AF437" s="8" t="s">
        <v>3548</v>
      </c>
      <c r="AG437" s="11" t="str">
        <f t="shared" si="15"/>
        <v>6-B, Sudharma SocietySt. Xavier's School RoadNavrangapuraAHMEDABAD</v>
      </c>
      <c r="AI437" s="11" t="str">
        <f>VLOOKUP(A437,[2]Sheet1!$D:$F,3,0)</f>
        <v>Solartronics Energy</v>
      </c>
      <c r="AJ437" s="11">
        <f>VLOOKUP(A437,'[3]Final summary'!$E:$AH,29,0)</f>
        <v>200</v>
      </c>
    </row>
    <row r="438" spans="1:36" s="11" customFormat="1" ht="28.5" customHeight="1" x14ac:dyDescent="0.2">
      <c r="A438" s="8" t="s">
        <v>3849</v>
      </c>
      <c r="B438" s="7">
        <v>437</v>
      </c>
      <c r="C438" s="8" t="s">
        <v>3850</v>
      </c>
      <c r="D438" s="8" t="s">
        <v>1939</v>
      </c>
      <c r="E438" s="8" t="s">
        <v>3851</v>
      </c>
      <c r="F438" s="8" t="s">
        <v>64</v>
      </c>
      <c r="G438" s="8" t="s">
        <v>3852</v>
      </c>
      <c r="H438" s="8" t="s">
        <v>3853</v>
      </c>
      <c r="I438" s="8" t="s">
        <v>3577</v>
      </c>
      <c r="J438" s="8" t="s">
        <v>882</v>
      </c>
      <c r="K438" s="8">
        <v>360002</v>
      </c>
      <c r="L438" s="8" t="s">
        <v>42</v>
      </c>
      <c r="M438" s="8">
        <v>9909323239</v>
      </c>
      <c r="N438" s="8">
        <v>9909323239</v>
      </c>
      <c r="O438" s="8" t="s">
        <v>3854</v>
      </c>
      <c r="P438" s="8" t="s">
        <v>3855</v>
      </c>
      <c r="Q438" s="8" t="s">
        <v>3856</v>
      </c>
      <c r="R438" s="8" t="s">
        <v>3857</v>
      </c>
      <c r="S438" s="8" t="s">
        <v>3858</v>
      </c>
      <c r="T438" s="8" t="s">
        <v>451</v>
      </c>
      <c r="U438" s="8" t="s">
        <v>46</v>
      </c>
      <c r="V438" s="8" t="s">
        <v>3859</v>
      </c>
      <c r="W438" s="9" t="s">
        <v>3860</v>
      </c>
      <c r="X438" s="8">
        <v>9254</v>
      </c>
      <c r="Y438" s="8" t="s">
        <v>48</v>
      </c>
      <c r="Z438" s="8" t="s">
        <v>95</v>
      </c>
      <c r="AA438" s="8"/>
      <c r="AB438" s="8" t="s">
        <v>49</v>
      </c>
      <c r="AC438" s="8" t="s">
        <v>50</v>
      </c>
      <c r="AD438" s="8" t="s">
        <v>118</v>
      </c>
      <c r="AE438" s="8" t="s">
        <v>158</v>
      </c>
      <c r="AF438" s="8" t="s">
        <v>3548</v>
      </c>
      <c r="AG438" s="11" t="str">
        <f t="shared" si="15"/>
        <v>2-kailashpati society new nehrunagar main road Dheber road, Atika(South) Rajkot-360002RAJKOT</v>
      </c>
      <c r="AI438" s="11" t="str">
        <f>VLOOKUP(A438,[2]Sheet1!$D:$F,3,0)</f>
        <v>Jaiganga Solar Energy Private Limited</v>
      </c>
      <c r="AJ438" s="11">
        <f>VLOOKUP(A438,'[3]Final summary'!$E:$AH,29,0)</f>
        <v>500</v>
      </c>
    </row>
    <row r="439" spans="1:36" s="11" customFormat="1" ht="28.5" customHeight="1" x14ac:dyDescent="0.2">
      <c r="A439" s="8" t="s">
        <v>3861</v>
      </c>
      <c r="B439" s="8">
        <v>438</v>
      </c>
      <c r="C439" s="8" t="s">
        <v>3862</v>
      </c>
      <c r="D439" s="8" t="s">
        <v>1939</v>
      </c>
      <c r="E439" s="8" t="s">
        <v>3863</v>
      </c>
      <c r="F439" s="8" t="s">
        <v>73</v>
      </c>
      <c r="G439" s="8" t="s">
        <v>3864</v>
      </c>
      <c r="H439" s="8" t="s">
        <v>3865</v>
      </c>
      <c r="I439" s="8" t="s">
        <v>742</v>
      </c>
      <c r="J439" s="8" t="s">
        <v>742</v>
      </c>
      <c r="K439" s="8">
        <v>380015</v>
      </c>
      <c r="L439" s="8" t="s">
        <v>42</v>
      </c>
      <c r="M439" s="8">
        <v>8469063990</v>
      </c>
      <c r="N439" s="8">
        <v>8000562444</v>
      </c>
      <c r="O439" s="8" t="s">
        <v>3866</v>
      </c>
      <c r="P439" s="8" t="s">
        <v>3867</v>
      </c>
      <c r="Q439" s="8" t="s">
        <v>3868</v>
      </c>
      <c r="R439" s="8" t="s">
        <v>3869</v>
      </c>
      <c r="S439" s="8" t="s">
        <v>3870</v>
      </c>
      <c r="T439" s="8" t="s">
        <v>1711</v>
      </c>
      <c r="U439" s="8" t="s">
        <v>46</v>
      </c>
      <c r="V439" s="8">
        <v>0</v>
      </c>
      <c r="W439" s="9" t="s">
        <v>3871</v>
      </c>
      <c r="X439" s="8">
        <v>9172</v>
      </c>
      <c r="Y439" s="8" t="s">
        <v>706</v>
      </c>
      <c r="Z439" s="8">
        <v>56462</v>
      </c>
      <c r="AA439" s="8" t="s">
        <v>1939</v>
      </c>
      <c r="AB439" s="8" t="s">
        <v>49</v>
      </c>
      <c r="AC439" s="8" t="s">
        <v>328</v>
      </c>
      <c r="AD439" s="8" t="s">
        <v>517</v>
      </c>
      <c r="AE439" s="8" t="s">
        <v>158</v>
      </c>
      <c r="AF439" s="8" t="s">
        <v>3548</v>
      </c>
      <c r="AG439" s="11" t="str">
        <f t="shared" si="15"/>
        <v>1101,Earth Arise,SarkhejGandhinagar Highway,MakarbaAhmedabadAhmedabad</v>
      </c>
      <c r="AI439" s="11" t="str">
        <f>VLOOKUP(A439,[2]Sheet1!$D:$F,3,0)</f>
        <v>Cosmic Power Tech</v>
      </c>
      <c r="AJ439" s="11">
        <f>VLOOKUP(A439,'[3]Final summary'!$E:$AH,29,0)</f>
        <v>500</v>
      </c>
    </row>
    <row r="440" spans="1:36" s="11" customFormat="1" ht="28.5" customHeight="1" x14ac:dyDescent="0.2">
      <c r="A440" s="8" t="s">
        <v>3872</v>
      </c>
      <c r="B440" s="7">
        <v>439</v>
      </c>
      <c r="C440" s="8" t="s">
        <v>3873</v>
      </c>
      <c r="D440" s="8" t="s">
        <v>1939</v>
      </c>
      <c r="E440" s="8" t="s">
        <v>3874</v>
      </c>
      <c r="F440" s="8" t="s">
        <v>73</v>
      </c>
      <c r="G440" s="8" t="s">
        <v>3875</v>
      </c>
      <c r="H440" s="8" t="s">
        <v>3876</v>
      </c>
      <c r="I440" s="8" t="s">
        <v>3877</v>
      </c>
      <c r="J440" s="8" t="s">
        <v>643</v>
      </c>
      <c r="K440" s="8">
        <v>382445</v>
      </c>
      <c r="L440" s="8" t="s">
        <v>42</v>
      </c>
      <c r="M440" s="8">
        <v>9978368686</v>
      </c>
      <c r="N440" s="8">
        <v>9978368686</v>
      </c>
      <c r="O440" s="8" t="s">
        <v>3878</v>
      </c>
      <c r="P440" s="8" t="s">
        <v>3879</v>
      </c>
      <c r="Q440" s="8" t="s">
        <v>3880</v>
      </c>
      <c r="R440" s="8" t="s">
        <v>3881</v>
      </c>
      <c r="S440" s="8" t="s">
        <v>3882</v>
      </c>
      <c r="T440" s="8" t="s">
        <v>3883</v>
      </c>
      <c r="U440" s="8" t="s">
        <v>46</v>
      </c>
      <c r="V440" s="8" t="s">
        <v>3884</v>
      </c>
      <c r="W440" s="9" t="s">
        <v>3885</v>
      </c>
      <c r="X440" s="8">
        <v>9345</v>
      </c>
      <c r="Y440" s="8" t="s">
        <v>48</v>
      </c>
      <c r="Z440" s="8" t="s">
        <v>95</v>
      </c>
      <c r="AA440" s="8"/>
      <c r="AB440" s="8" t="s">
        <v>49</v>
      </c>
      <c r="AC440" s="8" t="s">
        <v>778</v>
      </c>
      <c r="AD440" s="8" t="s">
        <v>3886</v>
      </c>
      <c r="AE440" s="8" t="s">
        <v>158</v>
      </c>
      <c r="AF440" s="8" t="s">
        <v>3548</v>
      </c>
      <c r="AG440" s="11" t="str">
        <f t="shared" si="15"/>
        <v>22/BARSANA SOCIETY,NR.BOMBAY CONDUCTOROPP.SAMIR HOTEL,VATVA GIDC
ROAD,AHMEDABAD</v>
      </c>
      <c r="AI440" s="11" t="str">
        <f>VLOOKUP(A440,[2]Sheet1!$D:$F,3,0)</f>
        <v>Qorx Energy</v>
      </c>
      <c r="AJ440" s="11">
        <f>VLOOKUP(A440,'[3]Final summary'!$E:$AH,29,0)</f>
        <v>350</v>
      </c>
    </row>
    <row r="441" spans="1:36" s="11" customFormat="1" ht="28.5" customHeight="1" x14ac:dyDescent="0.2">
      <c r="A441" s="8" t="s">
        <v>3887</v>
      </c>
      <c r="B441" s="8">
        <v>440</v>
      </c>
      <c r="C441" s="8" t="s">
        <v>3888</v>
      </c>
      <c r="D441" s="8" t="s">
        <v>1939</v>
      </c>
      <c r="E441" s="8" t="s">
        <v>3889</v>
      </c>
      <c r="F441" s="8" t="s">
        <v>73</v>
      </c>
      <c r="G441" s="8" t="s">
        <v>3890</v>
      </c>
      <c r="H441" s="8" t="s">
        <v>3891</v>
      </c>
      <c r="I441" s="8" t="s">
        <v>643</v>
      </c>
      <c r="J441" s="8" t="s">
        <v>643</v>
      </c>
      <c r="K441" s="8">
        <v>380013</v>
      </c>
      <c r="L441" s="8" t="s">
        <v>42</v>
      </c>
      <c r="M441" s="8" t="s">
        <v>3892</v>
      </c>
      <c r="N441" s="8" t="s">
        <v>3892</v>
      </c>
      <c r="O441" s="8" t="s">
        <v>3893</v>
      </c>
      <c r="P441" s="8"/>
      <c r="Q441" s="8" t="s">
        <v>3894</v>
      </c>
      <c r="R441" s="8" t="s">
        <v>3895</v>
      </c>
      <c r="S441" s="8" t="s">
        <v>3896</v>
      </c>
      <c r="T441" s="8" t="s">
        <v>3897</v>
      </c>
      <c r="U441" s="8" t="s">
        <v>78</v>
      </c>
      <c r="V441" s="8" t="s">
        <v>3898</v>
      </c>
      <c r="W441" s="9" t="s">
        <v>3899</v>
      </c>
      <c r="X441" s="8">
        <v>9007</v>
      </c>
      <c r="Y441" s="8" t="s">
        <v>48</v>
      </c>
      <c r="Z441" s="8" t="s">
        <v>95</v>
      </c>
      <c r="AA441" s="8"/>
      <c r="AB441" s="8" t="s">
        <v>49</v>
      </c>
      <c r="AC441" s="8" t="s">
        <v>328</v>
      </c>
      <c r="AD441" s="8" t="s">
        <v>51</v>
      </c>
      <c r="AE441" s="8" t="s">
        <v>158</v>
      </c>
      <c r="AF441" s="8" t="s">
        <v>3548</v>
      </c>
      <c r="AG441" s="11" t="str">
        <f t="shared" si="15"/>
        <v>1/A Shambhupark SocietyNear Vijay nagar School RlyCrossingNava VadajAHMEDABADAHMEDABAD</v>
      </c>
      <c r="AI441" s="11" t="str">
        <f>VLOOKUP(A441,[2]Sheet1!$D:$F,3,0)</f>
        <v>Nes Energy Solutions</v>
      </c>
      <c r="AJ441" s="11">
        <f>VLOOKUP(A441,'[3]Final summary'!$E:$AH,29,0)</f>
        <v>800</v>
      </c>
    </row>
    <row r="442" spans="1:36" s="11" customFormat="1" ht="28.5" customHeight="1" x14ac:dyDescent="0.2">
      <c r="A442" s="8" t="s">
        <v>3900</v>
      </c>
      <c r="B442" s="7">
        <v>441</v>
      </c>
      <c r="C442" s="8" t="s">
        <v>3901</v>
      </c>
      <c r="D442" s="8" t="s">
        <v>1939</v>
      </c>
      <c r="E442" s="8" t="s">
        <v>3902</v>
      </c>
      <c r="F442" s="8" t="s">
        <v>73</v>
      </c>
      <c r="G442" s="8" t="s">
        <v>3903</v>
      </c>
      <c r="H442" s="8" t="s">
        <v>3904</v>
      </c>
      <c r="I442" s="8" t="s">
        <v>1411</v>
      </c>
      <c r="J442" s="8" t="s">
        <v>1411</v>
      </c>
      <c r="K442" s="8">
        <v>360005</v>
      </c>
      <c r="L442" s="8" t="s">
        <v>42</v>
      </c>
      <c r="M442" s="8">
        <v>9879527503</v>
      </c>
      <c r="N442" s="8">
        <v>9879527503</v>
      </c>
      <c r="O442" s="8" t="s">
        <v>3905</v>
      </c>
      <c r="P442" s="8"/>
      <c r="Q442" s="8" t="s">
        <v>3906</v>
      </c>
      <c r="R442" s="8" t="s">
        <v>3907</v>
      </c>
      <c r="S442" s="8" t="s">
        <v>3908</v>
      </c>
      <c r="T442" s="8" t="s">
        <v>2099</v>
      </c>
      <c r="U442" s="8" t="s">
        <v>46</v>
      </c>
      <c r="V442" s="8">
        <v>0</v>
      </c>
      <c r="W442" s="9" t="s">
        <v>3909</v>
      </c>
      <c r="X442" s="8">
        <v>9414</v>
      </c>
      <c r="Y442" s="8" t="s">
        <v>48</v>
      </c>
      <c r="Z442" s="8">
        <v>56493</v>
      </c>
      <c r="AA442" s="8" t="s">
        <v>1939</v>
      </c>
      <c r="AB442" s="8" t="s">
        <v>49</v>
      </c>
      <c r="AC442" s="8" t="s">
        <v>1336</v>
      </c>
      <c r="AD442" s="8" t="s">
        <v>3910</v>
      </c>
      <c r="AE442" s="8" t="s">
        <v>158</v>
      </c>
      <c r="AF442" s="8" t="s">
        <v>3548</v>
      </c>
      <c r="AG442" s="11" t="str">
        <f t="shared" si="15"/>
        <v>"Siddharth", Opp. Parsana Palace,Nr. Aranya Falt,Mota Mava,RajkotRajkot</v>
      </c>
      <c r="AI442" s="11" t="str">
        <f>VLOOKUP(A442,[2]Sheet1!$D:$F,3,0)</f>
        <v>Solar Energy Solution</v>
      </c>
      <c r="AJ442" s="11">
        <f>VLOOKUP(A442,'[3]Final summary'!$E:$AH,29,0)</f>
        <v>1900</v>
      </c>
    </row>
    <row r="443" spans="1:36" s="11" customFormat="1" ht="28.5" customHeight="1" x14ac:dyDescent="0.2">
      <c r="A443" s="8" t="s">
        <v>3911</v>
      </c>
      <c r="B443" s="8">
        <v>442</v>
      </c>
      <c r="C443" s="8" t="s">
        <v>3912</v>
      </c>
      <c r="D443" s="8" t="s">
        <v>1939</v>
      </c>
      <c r="E443" s="8" t="s">
        <v>3913</v>
      </c>
      <c r="F443" s="8" t="s">
        <v>90</v>
      </c>
      <c r="G443" s="8" t="s">
        <v>3914</v>
      </c>
      <c r="H443" s="8" t="s">
        <v>3915</v>
      </c>
      <c r="I443" s="8" t="s">
        <v>3916</v>
      </c>
      <c r="J443" s="8" t="s">
        <v>614</v>
      </c>
      <c r="K443" s="8">
        <v>395001</v>
      </c>
      <c r="L443" s="8" t="s">
        <v>42</v>
      </c>
      <c r="M443" s="8">
        <v>7405507073</v>
      </c>
      <c r="N443" s="8">
        <v>7405507073</v>
      </c>
      <c r="O443" s="8" t="s">
        <v>3917</v>
      </c>
      <c r="P443" s="8" t="s">
        <v>3918</v>
      </c>
      <c r="Q443" s="8" t="s">
        <v>3919</v>
      </c>
      <c r="R443" s="8" t="s">
        <v>3920</v>
      </c>
      <c r="S443" s="8" t="s">
        <v>3921</v>
      </c>
      <c r="T443" s="8" t="s">
        <v>138</v>
      </c>
      <c r="U443" s="8" t="s">
        <v>46</v>
      </c>
      <c r="V443" s="8" t="s">
        <v>3922</v>
      </c>
      <c r="W443" s="9" t="s">
        <v>3923</v>
      </c>
      <c r="X443" s="8">
        <v>9357</v>
      </c>
      <c r="Y443" s="8" t="s">
        <v>48</v>
      </c>
      <c r="Z443" s="8" t="s">
        <v>95</v>
      </c>
      <c r="AA443" s="8"/>
      <c r="AB443" s="8" t="s">
        <v>70</v>
      </c>
      <c r="AC443" s="8">
        <v>56478</v>
      </c>
      <c r="AD443" s="8" t="s">
        <v>1939</v>
      </c>
      <c r="AE443" s="8" t="s">
        <v>158</v>
      </c>
      <c r="AF443" s="8" t="s">
        <v>3548</v>
      </c>
      <c r="AG443" s="11" t="str">
        <f t="shared" si="15"/>
        <v>134, MALIWAD STREETNEAR MAIN POST OFFICEVYARA-394650, TAPISURAT</v>
      </c>
      <c r="AI443" s="11" t="str">
        <f>VLOOKUP(A443,[2]Sheet1!$D:$F,3,0)</f>
        <v>Renew Energies</v>
      </c>
      <c r="AJ443" s="11">
        <f>VLOOKUP(A443,'[3]Final summary'!$E:$AH,29,0)</f>
        <v>700</v>
      </c>
    </row>
    <row r="444" spans="1:36" s="11" customFormat="1" ht="28.5" customHeight="1" x14ac:dyDescent="0.2">
      <c r="A444" s="8" t="s">
        <v>3924</v>
      </c>
      <c r="B444" s="7">
        <v>443</v>
      </c>
      <c r="C444" s="8" t="s">
        <v>3925</v>
      </c>
      <c r="D444" s="8" t="s">
        <v>1939</v>
      </c>
      <c r="E444" s="8" t="s">
        <v>3926</v>
      </c>
      <c r="F444" s="8" t="s">
        <v>73</v>
      </c>
      <c r="G444" s="8" t="s">
        <v>3927</v>
      </c>
      <c r="H444" s="8" t="s">
        <v>3928</v>
      </c>
      <c r="I444" s="8" t="s">
        <v>2637</v>
      </c>
      <c r="J444" s="8" t="s">
        <v>614</v>
      </c>
      <c r="K444" s="8">
        <v>395004</v>
      </c>
      <c r="L444" s="8" t="s">
        <v>42</v>
      </c>
      <c r="M444" s="8">
        <v>9824757160</v>
      </c>
      <c r="N444" s="8">
        <v>9824757160</v>
      </c>
      <c r="O444" s="8" t="s">
        <v>3929</v>
      </c>
      <c r="P444" s="8" t="s">
        <v>3930</v>
      </c>
      <c r="Q444" s="8" t="s">
        <v>3931</v>
      </c>
      <c r="R444" s="8" t="s">
        <v>3932</v>
      </c>
      <c r="S444" s="8" t="s">
        <v>3933</v>
      </c>
      <c r="T444" s="8" t="s">
        <v>2264</v>
      </c>
      <c r="U444" s="8" t="s">
        <v>46</v>
      </c>
      <c r="V444" s="8" t="s">
        <v>3934</v>
      </c>
      <c r="W444" s="9" t="s">
        <v>3935</v>
      </c>
      <c r="X444" s="8">
        <v>9354</v>
      </c>
      <c r="Y444" s="8" t="s">
        <v>48</v>
      </c>
      <c r="Z444" s="8" t="s">
        <v>95</v>
      </c>
      <c r="AA444" s="8"/>
      <c r="AB444" s="8" t="s">
        <v>70</v>
      </c>
      <c r="AC444" s="8">
        <v>56486</v>
      </c>
      <c r="AD444" s="8" t="s">
        <v>1939</v>
      </c>
      <c r="AE444" s="8" t="s">
        <v>158</v>
      </c>
      <c r="AF444" s="8" t="s">
        <v>3548</v>
      </c>
      <c r="AG444" s="11" t="str">
        <f t="shared" si="15"/>
        <v>2-3 Shraddha Society  Nr Lalita Chokdi KatargamSurat-395004SURAT</v>
      </c>
      <c r="AI444" s="11" t="str">
        <f>VLOOKUP(A444,[2]Sheet1!$D:$F,3,0)</f>
        <v>R C Electricals</v>
      </c>
      <c r="AJ444" s="11">
        <f>VLOOKUP(A444,'[3]Final summary'!$E:$AH,29,0)</f>
        <v>290</v>
      </c>
    </row>
    <row r="445" spans="1:36" s="11" customFormat="1" ht="28.5" customHeight="1" x14ac:dyDescent="0.2">
      <c r="A445" s="8" t="s">
        <v>3936</v>
      </c>
      <c r="B445" s="8">
        <v>444</v>
      </c>
      <c r="C445" s="8" t="s">
        <v>3937</v>
      </c>
      <c r="D445" s="8" t="s">
        <v>1939</v>
      </c>
      <c r="E445" s="8" t="s">
        <v>3938</v>
      </c>
      <c r="F445" s="8" t="s">
        <v>73</v>
      </c>
      <c r="G445" s="8" t="s">
        <v>3939</v>
      </c>
      <c r="H445" s="8" t="s">
        <v>3940</v>
      </c>
      <c r="I445" s="8" t="s">
        <v>3941</v>
      </c>
      <c r="J445" s="8" t="s">
        <v>643</v>
      </c>
      <c r="K445" s="8">
        <v>382481</v>
      </c>
      <c r="L445" s="8" t="s">
        <v>42</v>
      </c>
      <c r="M445" s="8" t="s">
        <v>3942</v>
      </c>
      <c r="N445" s="8" t="s">
        <v>3942</v>
      </c>
      <c r="O445" s="8" t="s">
        <v>3943</v>
      </c>
      <c r="P445" s="8" t="s">
        <v>3944</v>
      </c>
      <c r="Q445" s="8" t="s">
        <v>3945</v>
      </c>
      <c r="R445" s="8" t="s">
        <v>3946</v>
      </c>
      <c r="S445" s="8" t="s">
        <v>3947</v>
      </c>
      <c r="T445" s="8" t="s">
        <v>691</v>
      </c>
      <c r="U445" s="8" t="s">
        <v>46</v>
      </c>
      <c r="V445" s="8" t="s">
        <v>3948</v>
      </c>
      <c r="W445" s="9" t="s">
        <v>3949</v>
      </c>
      <c r="X445" s="8">
        <v>9525</v>
      </c>
      <c r="Y445" s="8" t="s">
        <v>48</v>
      </c>
      <c r="Z445" s="8" t="s">
        <v>95</v>
      </c>
      <c r="AA445" s="8"/>
      <c r="AB445" s="8" t="s">
        <v>49</v>
      </c>
      <c r="AC445" s="8" t="s">
        <v>328</v>
      </c>
      <c r="AD445" s="8" t="s">
        <v>1615</v>
      </c>
      <c r="AE445" s="8" t="s">
        <v>158</v>
      </c>
      <c r="AF445" s="8" t="s">
        <v>3548</v>
      </c>
      <c r="AG445" s="11" t="str">
        <f t="shared" si="15"/>
        <v>6, Gajanand Estate, Nr Gota railway over bridgeB/h Raman ceramic, chandlodiya RoadGotaAHMEDABAD</v>
      </c>
      <c r="AI445" s="11" t="str">
        <f>VLOOKUP(A445,[2]Sheet1!$D:$F,3,0)</f>
        <v>Sky Wings Solar Energy</v>
      </c>
      <c r="AJ445" s="11">
        <f>VLOOKUP(A445,'[3]Final summary'!$E:$AH,29,0)</f>
        <v>5000</v>
      </c>
    </row>
    <row r="446" spans="1:36" s="11" customFormat="1" ht="28.5" customHeight="1" x14ac:dyDescent="0.2">
      <c r="A446" s="8" t="s">
        <v>3950</v>
      </c>
      <c r="B446" s="7">
        <v>445</v>
      </c>
      <c r="C446" s="8" t="s">
        <v>3951</v>
      </c>
      <c r="D446" s="8" t="s">
        <v>1939</v>
      </c>
      <c r="E446" s="8" t="s">
        <v>3952</v>
      </c>
      <c r="F446" s="8" t="s">
        <v>90</v>
      </c>
      <c r="G446" s="8" t="s">
        <v>3953</v>
      </c>
      <c r="H446" s="8" t="s">
        <v>3954</v>
      </c>
      <c r="I446" s="8" t="s">
        <v>3955</v>
      </c>
      <c r="J446" s="8" t="s">
        <v>614</v>
      </c>
      <c r="K446" s="8">
        <v>395005</v>
      </c>
      <c r="L446" s="8" t="s">
        <v>42</v>
      </c>
      <c r="M446" s="8" t="s">
        <v>3956</v>
      </c>
      <c r="N446" s="8" t="s">
        <v>3956</v>
      </c>
      <c r="O446" s="8" t="s">
        <v>3957</v>
      </c>
      <c r="P446" s="8"/>
      <c r="Q446" s="8" t="s">
        <v>3958</v>
      </c>
      <c r="R446" s="8" t="s">
        <v>3959</v>
      </c>
      <c r="S446" s="8" t="s">
        <v>3960</v>
      </c>
      <c r="T446" s="8" t="s">
        <v>128</v>
      </c>
      <c r="U446" s="8" t="s">
        <v>46</v>
      </c>
      <c r="V446" s="8" t="s">
        <v>3961</v>
      </c>
      <c r="W446" s="9" t="s">
        <v>3962</v>
      </c>
      <c r="X446" s="8">
        <v>9123</v>
      </c>
      <c r="Y446" s="8" t="s">
        <v>48</v>
      </c>
      <c r="Z446" s="8" t="s">
        <v>95</v>
      </c>
      <c r="AA446" s="8"/>
      <c r="AB446" s="8" t="s">
        <v>49</v>
      </c>
      <c r="AC446" s="8" t="s">
        <v>50</v>
      </c>
      <c r="AD446" s="8" t="s">
        <v>736</v>
      </c>
      <c r="AE446" s="8" t="s">
        <v>158</v>
      </c>
      <c r="AF446" s="8" t="s">
        <v>3548</v>
      </c>
      <c r="AG446" s="11" t="str">
        <f t="shared" si="15"/>
        <v>34/199, GUJARAT HOUSING BOARDPALANPUR PATIYARANDER,SURAT</v>
      </c>
      <c r="AI446" s="11" t="str">
        <f>VLOOKUP(A446,[2]Sheet1!$D:$F,3,0)</f>
        <v>Shree Aadinath Corporation</v>
      </c>
      <c r="AJ446" s="11">
        <f>VLOOKUP(A446,'[3]Final summary'!$E:$AH,29,0)</f>
        <v>500</v>
      </c>
    </row>
    <row r="447" spans="1:36" s="11" customFormat="1" ht="28.5" customHeight="1" x14ac:dyDescent="0.2">
      <c r="A447" s="8" t="s">
        <v>3963</v>
      </c>
      <c r="B447" s="8">
        <v>446</v>
      </c>
      <c r="C447" s="8" t="s">
        <v>3964</v>
      </c>
      <c r="D447" s="8" t="s">
        <v>1939</v>
      </c>
      <c r="E447" s="8" t="s">
        <v>3965</v>
      </c>
      <c r="F447" s="8" t="s">
        <v>90</v>
      </c>
      <c r="G447" s="8" t="s">
        <v>3966</v>
      </c>
      <c r="H447" s="8" t="s">
        <v>3967</v>
      </c>
      <c r="I447" s="8" t="s">
        <v>3968</v>
      </c>
      <c r="J447" s="8" t="s">
        <v>643</v>
      </c>
      <c r="K447" s="8">
        <v>380026</v>
      </c>
      <c r="L447" s="8" t="s">
        <v>42</v>
      </c>
      <c r="M447" s="8" t="s">
        <v>3969</v>
      </c>
      <c r="N447" s="8" t="s">
        <v>3969</v>
      </c>
      <c r="O447" s="8" t="s">
        <v>3970</v>
      </c>
      <c r="P447" s="8" t="s">
        <v>3971</v>
      </c>
      <c r="Q447" s="8" t="s">
        <v>3972</v>
      </c>
      <c r="R447" s="8" t="s">
        <v>3973</v>
      </c>
      <c r="S447" s="8" t="s">
        <v>3974</v>
      </c>
      <c r="T447" s="8" t="s">
        <v>3975</v>
      </c>
      <c r="U447" s="8" t="s">
        <v>46</v>
      </c>
      <c r="V447" s="8" t="s">
        <v>3976</v>
      </c>
      <c r="W447" s="9" t="s">
        <v>3977</v>
      </c>
      <c r="X447" s="8">
        <v>9246</v>
      </c>
      <c r="Y447" s="8" t="s">
        <v>48</v>
      </c>
      <c r="Z447" s="8" t="s">
        <v>95</v>
      </c>
      <c r="AA447" s="8"/>
      <c r="AB447" s="8" t="s">
        <v>49</v>
      </c>
      <c r="AC447" s="8" t="s">
        <v>50</v>
      </c>
      <c r="AD447" s="8" t="s">
        <v>1498</v>
      </c>
      <c r="AE447" s="8" t="s">
        <v>158</v>
      </c>
      <c r="AF447" s="8" t="s">
        <v>3548</v>
      </c>
      <c r="AG447" s="11" t="str">
        <f t="shared" si="15"/>
        <v>B-18 Sopan Apartment Bh. Wonder Point Complex CTM NH-8 Ahmedabad -380026AHMEDABAD</v>
      </c>
      <c r="AI447" s="11" t="str">
        <f>VLOOKUP(A447,[2]Sheet1!$D:$F,3,0)</f>
        <v>Hypotenuse Energy</v>
      </c>
      <c r="AJ447" s="11">
        <f>VLOOKUP(A447,'[3]Final summary'!$E:$AH,29,0)</f>
        <v>150</v>
      </c>
    </row>
    <row r="448" spans="1:36" s="11" customFormat="1" ht="28.5" customHeight="1" x14ac:dyDescent="0.2">
      <c r="A448" s="8" t="s">
        <v>3978</v>
      </c>
      <c r="B448" s="7">
        <v>447</v>
      </c>
      <c r="C448" s="8" t="s">
        <v>3979</v>
      </c>
      <c r="D448" s="8" t="s">
        <v>1939</v>
      </c>
      <c r="E448" s="8" t="s">
        <v>3980</v>
      </c>
      <c r="F448" s="8" t="s">
        <v>90</v>
      </c>
      <c r="G448" s="8" t="s">
        <v>3981</v>
      </c>
      <c r="H448" s="8" t="s">
        <v>3982</v>
      </c>
      <c r="I448" s="8" t="s">
        <v>3983</v>
      </c>
      <c r="J448" s="8" t="s">
        <v>3984</v>
      </c>
      <c r="K448" s="8">
        <v>364515</v>
      </c>
      <c r="L448" s="8" t="s">
        <v>42</v>
      </c>
      <c r="M448" s="8">
        <v>9427906050</v>
      </c>
      <c r="N448" s="8">
        <v>9427906050</v>
      </c>
      <c r="O448" s="8" t="s">
        <v>3985</v>
      </c>
      <c r="P448" s="8"/>
      <c r="Q448" s="8" t="s">
        <v>3986</v>
      </c>
      <c r="R448" s="8" t="s">
        <v>3987</v>
      </c>
      <c r="S448" s="8" t="s">
        <v>3988</v>
      </c>
      <c r="T448" s="8" t="s">
        <v>3989</v>
      </c>
      <c r="U448" s="8" t="s">
        <v>46</v>
      </c>
      <c r="V448" s="8" t="s">
        <v>3990</v>
      </c>
      <c r="W448" s="9" t="s">
        <v>3991</v>
      </c>
      <c r="X448" s="8">
        <v>9516</v>
      </c>
      <c r="Y448" s="8" t="s">
        <v>48</v>
      </c>
      <c r="Z448" s="8" t="s">
        <v>95</v>
      </c>
      <c r="AA448" s="8"/>
      <c r="AB448" s="8" t="s">
        <v>49</v>
      </c>
      <c r="AC448" s="8" t="s">
        <v>805</v>
      </c>
      <c r="AD448" s="8" t="s">
        <v>574</v>
      </c>
      <c r="AE448" s="8" t="s">
        <v>158</v>
      </c>
      <c r="AF448" s="8" t="s">
        <v>3548</v>
      </c>
      <c r="AG448" s="11" t="str">
        <f t="shared" si="15"/>
        <v>BHAGVATI KRUPAOPP. HOMEGARD OFFICE (AKHADAMAHUVA ROAD,SAVARKUNDALA</v>
      </c>
      <c r="AI448" s="11" t="str">
        <f>VLOOKUP(A448,[2]Sheet1!$D:$F,3,0)</f>
        <v>Jalaram Tv Center</v>
      </c>
      <c r="AJ448" s="11">
        <f>VLOOKUP(A448,'[3]Final summary'!$E:$AH,29,0)</f>
        <v>360</v>
      </c>
    </row>
    <row r="449" spans="1:36" s="11" customFormat="1" ht="28.5" customHeight="1" x14ac:dyDescent="0.2">
      <c r="A449" s="8" t="s">
        <v>3992</v>
      </c>
      <c r="B449" s="8">
        <v>448</v>
      </c>
      <c r="C449" s="8" t="s">
        <v>3993</v>
      </c>
      <c r="D449" s="8" t="s">
        <v>1939</v>
      </c>
      <c r="E449" s="8" t="s">
        <v>3994</v>
      </c>
      <c r="F449" s="8" t="s">
        <v>64</v>
      </c>
      <c r="G449" s="8" t="s">
        <v>3995</v>
      </c>
      <c r="H449" s="8" t="s">
        <v>3996</v>
      </c>
      <c r="I449" s="8" t="s">
        <v>3997</v>
      </c>
      <c r="J449" s="8" t="s">
        <v>643</v>
      </c>
      <c r="K449" s="8">
        <v>380063</v>
      </c>
      <c r="L449" s="8" t="s">
        <v>42</v>
      </c>
      <c r="M449" s="8" t="s">
        <v>3998</v>
      </c>
      <c r="N449" s="8" t="s">
        <v>3998</v>
      </c>
      <c r="O449" s="8" t="s">
        <v>3999</v>
      </c>
      <c r="P449" s="8" t="s">
        <v>4000</v>
      </c>
      <c r="Q449" s="8" t="s">
        <v>4001</v>
      </c>
      <c r="R449" s="8" t="s">
        <v>4002</v>
      </c>
      <c r="S449" s="8" t="s">
        <v>4003</v>
      </c>
      <c r="T449" s="8" t="s">
        <v>3517</v>
      </c>
      <c r="U449" s="8" t="s">
        <v>46</v>
      </c>
      <c r="V449" s="8" t="s">
        <v>4004</v>
      </c>
      <c r="W449" s="9" t="s">
        <v>4005</v>
      </c>
      <c r="X449" s="8">
        <v>9435</v>
      </c>
      <c r="Y449" s="8" t="s">
        <v>48</v>
      </c>
      <c r="Z449" s="8" t="s">
        <v>95</v>
      </c>
      <c r="AA449" s="8"/>
      <c r="AB449" s="8" t="s">
        <v>70</v>
      </c>
      <c r="AC449" s="8">
        <v>56500</v>
      </c>
      <c r="AD449" s="8" t="s">
        <v>1939</v>
      </c>
      <c r="AE449" s="8" t="s">
        <v>158</v>
      </c>
      <c r="AF449" s="8" t="s">
        <v>3548</v>
      </c>
      <c r="AG449" s="11" t="str">
        <f t="shared" si="15"/>
        <v>90/A GREENWOOD RESORT ROAD S. P. RING ROAD NR. VAISHNODEVI CIRCLE S. G. HIGHWAY AHMEDABAD–380063AHMEDABAD</v>
      </c>
      <c r="AI449" s="11" t="str">
        <f>VLOOKUP(A449,[2]Sheet1!$D:$F,3,0)</f>
        <v>Sunflare Solutions And Services Private Limited</v>
      </c>
      <c r="AJ449" s="11">
        <f>VLOOKUP(A449,'[3]Final summary'!$E:$AH,29,0)</f>
        <v>300</v>
      </c>
    </row>
    <row r="450" spans="1:36" s="11" customFormat="1" ht="28.5" customHeight="1" x14ac:dyDescent="0.2">
      <c r="A450" s="8" t="s">
        <v>4006</v>
      </c>
      <c r="B450" s="7">
        <v>449</v>
      </c>
      <c r="C450" s="8" t="s">
        <v>4007</v>
      </c>
      <c r="D450" s="8" t="s">
        <v>1939</v>
      </c>
      <c r="E450" s="8" t="s">
        <v>4008</v>
      </c>
      <c r="F450" s="8" t="s">
        <v>90</v>
      </c>
      <c r="G450" s="8" t="s">
        <v>4009</v>
      </c>
      <c r="H450" s="8" t="s">
        <v>4010</v>
      </c>
      <c r="I450" s="8" t="s">
        <v>4011</v>
      </c>
      <c r="J450" s="8" t="s">
        <v>4012</v>
      </c>
      <c r="K450" s="8">
        <v>385001</v>
      </c>
      <c r="L450" s="8" t="s">
        <v>42</v>
      </c>
      <c r="M450" s="8">
        <v>9726699529</v>
      </c>
      <c r="N450" s="8">
        <v>9726699529</v>
      </c>
      <c r="O450" s="8" t="s">
        <v>4013</v>
      </c>
      <c r="P450" s="8"/>
      <c r="Q450" s="8" t="s">
        <v>4014</v>
      </c>
      <c r="R450" s="8" t="s">
        <v>4015</v>
      </c>
      <c r="S450" s="8" t="s">
        <v>4016</v>
      </c>
      <c r="T450" s="8" t="s">
        <v>118</v>
      </c>
      <c r="U450" s="8" t="s">
        <v>46</v>
      </c>
      <c r="V450" s="8">
        <v>0</v>
      </c>
      <c r="W450" s="9" t="s">
        <v>4017</v>
      </c>
      <c r="X450" s="8">
        <v>9302</v>
      </c>
      <c r="Y450" s="8" t="s">
        <v>48</v>
      </c>
      <c r="Z450" s="8">
        <v>56494</v>
      </c>
      <c r="AA450" s="8" t="s">
        <v>1939</v>
      </c>
      <c r="AB450" s="8" t="s">
        <v>49</v>
      </c>
      <c r="AC450" s="8" t="s">
        <v>2355</v>
      </c>
      <c r="AD450" s="8" t="s">
        <v>3651</v>
      </c>
      <c r="AE450" s="8" t="s">
        <v>158</v>
      </c>
      <c r="AF450" s="8" t="s">
        <v>3548</v>
      </c>
      <c r="AG450" s="11" t="str">
        <f t="shared" si="15"/>
        <v>11, Harshad ComplexB/h Hotal Lajwanti Highway RoadPalanpur</v>
      </c>
      <c r="AI450" s="11" t="str">
        <f>VLOOKUP(A450,[2]Sheet1!$D:$F,3,0)</f>
        <v>Gayatri Electric Works</v>
      </c>
      <c r="AJ450" s="11">
        <f>VLOOKUP(A450,'[3]Final summary'!$E:$AH,29,0)</f>
        <v>200</v>
      </c>
    </row>
    <row r="451" spans="1:36" s="11" customFormat="1" ht="28.5" customHeight="1" x14ac:dyDescent="0.2">
      <c r="A451" s="8" t="s">
        <v>4018</v>
      </c>
      <c r="B451" s="8">
        <v>450</v>
      </c>
      <c r="C451" s="8" t="s">
        <v>4019</v>
      </c>
      <c r="D451" s="8" t="s">
        <v>1939</v>
      </c>
      <c r="E451" s="8" t="s">
        <v>4020</v>
      </c>
      <c r="F451" s="8" t="s">
        <v>90</v>
      </c>
      <c r="G451" s="8" t="s">
        <v>4021</v>
      </c>
      <c r="H451" s="8" t="s">
        <v>4022</v>
      </c>
      <c r="I451" s="8" t="s">
        <v>4023</v>
      </c>
      <c r="J451" s="8" t="s">
        <v>3115</v>
      </c>
      <c r="K451" s="8">
        <v>390011</v>
      </c>
      <c r="L451" s="8" t="s">
        <v>42</v>
      </c>
      <c r="M451" s="8" t="s">
        <v>4024</v>
      </c>
      <c r="N451" s="8" t="s">
        <v>4024</v>
      </c>
      <c r="O451" s="8" t="s">
        <v>4025</v>
      </c>
      <c r="P451" s="8" t="s">
        <v>4026</v>
      </c>
      <c r="Q451" s="8" t="s">
        <v>4027</v>
      </c>
      <c r="R451" s="8" t="s">
        <v>4028</v>
      </c>
      <c r="S451" s="8" t="s">
        <v>4029</v>
      </c>
      <c r="T451" s="8" t="s">
        <v>4030</v>
      </c>
      <c r="U451" s="8" t="s">
        <v>46</v>
      </c>
      <c r="V451" s="8" t="s">
        <v>4031</v>
      </c>
      <c r="W451" s="9" t="s">
        <v>4032</v>
      </c>
      <c r="X451" s="8">
        <v>9290</v>
      </c>
      <c r="Y451" s="8" t="s">
        <v>48</v>
      </c>
      <c r="Z451" s="8" t="s">
        <v>95</v>
      </c>
      <c r="AA451" s="8"/>
      <c r="AB451" s="8" t="s">
        <v>49</v>
      </c>
      <c r="AC451" s="8" t="s">
        <v>861</v>
      </c>
      <c r="AD451" s="8" t="s">
        <v>157</v>
      </c>
      <c r="AE451" s="8" t="s">
        <v>158</v>
      </c>
      <c r="AF451" s="8" t="s">
        <v>3548</v>
      </c>
      <c r="AG451" s="11" t="str">
        <f t="shared" ref="AG451:AG513" si="17">G451&amp;H451&amp;I451&amp; J451</f>
        <v>A-5 vrund bunglows near shri-hari party plot manjalpur-gidc road manjalpur Vadodara Gujarat-390011vadodara</v>
      </c>
      <c r="AI451" s="11" t="str">
        <f>VLOOKUP(A451,[2]Sheet1!$D:$F,3,0)</f>
        <v>Meena Solar</v>
      </c>
      <c r="AJ451" s="11">
        <f>VLOOKUP(A451,'[3]Final summary'!$E:$AH,29,0)</f>
        <v>50</v>
      </c>
    </row>
    <row r="452" spans="1:36" s="11" customFormat="1" ht="28.5" customHeight="1" x14ac:dyDescent="0.2">
      <c r="A452" s="8" t="s">
        <v>4033</v>
      </c>
      <c r="B452" s="7">
        <v>451</v>
      </c>
      <c r="C452" s="8" t="s">
        <v>4034</v>
      </c>
      <c r="D452" s="8" t="s">
        <v>1939</v>
      </c>
      <c r="E452" s="8" t="s">
        <v>4035</v>
      </c>
      <c r="F452" s="8" t="s">
        <v>73</v>
      </c>
      <c r="G452" s="8" t="s">
        <v>4036</v>
      </c>
      <c r="H452" s="8" t="s">
        <v>4037</v>
      </c>
      <c r="I452" s="8" t="s">
        <v>1343</v>
      </c>
      <c r="J452" s="8" t="s">
        <v>882</v>
      </c>
      <c r="K452" s="8">
        <v>360004</v>
      </c>
      <c r="L452" s="8" t="s">
        <v>42</v>
      </c>
      <c r="M452" s="8" t="s">
        <v>4038</v>
      </c>
      <c r="N452" s="8" t="s">
        <v>4038</v>
      </c>
      <c r="O452" s="8" t="s">
        <v>4039</v>
      </c>
      <c r="P452" s="8"/>
      <c r="Q452" s="8" t="s">
        <v>4040</v>
      </c>
      <c r="R452" s="8" t="s">
        <v>4041</v>
      </c>
      <c r="S452" s="8" t="s">
        <v>4042</v>
      </c>
      <c r="T452" s="8" t="s">
        <v>138</v>
      </c>
      <c r="U452" s="8" t="s">
        <v>46</v>
      </c>
      <c r="V452" s="8" t="s">
        <v>4043</v>
      </c>
      <c r="W452" s="9" t="s">
        <v>4044</v>
      </c>
      <c r="X452" s="8">
        <v>9240</v>
      </c>
      <c r="Y452" s="8" t="s">
        <v>48</v>
      </c>
      <c r="Z452" s="8" t="s">
        <v>95</v>
      </c>
      <c r="AA452" s="8"/>
      <c r="AB452" s="8" t="s">
        <v>49</v>
      </c>
      <c r="AC452" s="8" t="s">
        <v>1336</v>
      </c>
      <c r="AD452" s="8" t="s">
        <v>157</v>
      </c>
      <c r="AE452" s="8" t="s">
        <v>158</v>
      </c>
      <c r="AF452" s="8" t="s">
        <v>3548</v>
      </c>
      <c r="AG452" s="11" t="str">
        <f t="shared" si="17"/>
        <v>AMARNAGAR-1 CHANDRESHNAGAR MAIN ROAD NR. ASHOPALAV PARKMAVDI PLOT RAJKOTRAJKOT</v>
      </c>
      <c r="AI452" s="11" t="str">
        <f>VLOOKUP(A452,[2]Sheet1!$D:$F,3,0)</f>
        <v>Hi-Tech Energy</v>
      </c>
      <c r="AJ452" s="11">
        <f>VLOOKUP(A452,'[3]Final summary'!$E:$AH,29,0)</f>
        <v>1200</v>
      </c>
    </row>
    <row r="453" spans="1:36" s="11" customFormat="1" ht="28.5" customHeight="1" x14ac:dyDescent="0.2">
      <c r="A453" s="8" t="s">
        <v>4045</v>
      </c>
      <c r="B453" s="8">
        <v>452</v>
      </c>
      <c r="C453" s="8" t="s">
        <v>4046</v>
      </c>
      <c r="D453" s="8" t="s">
        <v>1939</v>
      </c>
      <c r="E453" s="8" t="s">
        <v>4047</v>
      </c>
      <c r="F453" s="8" t="s">
        <v>90</v>
      </c>
      <c r="G453" s="8" t="s">
        <v>4048</v>
      </c>
      <c r="H453" s="8" t="s">
        <v>4049</v>
      </c>
      <c r="I453" s="8" t="s">
        <v>4050</v>
      </c>
      <c r="J453" s="8" t="s">
        <v>4051</v>
      </c>
      <c r="K453" s="8">
        <v>383310</v>
      </c>
      <c r="L453" s="8" t="s">
        <v>42</v>
      </c>
      <c r="M453" s="8" t="s">
        <v>4052</v>
      </c>
      <c r="N453" s="8" t="s">
        <v>4052</v>
      </c>
      <c r="O453" s="8" t="s">
        <v>4053</v>
      </c>
      <c r="P453" s="8" t="s">
        <v>4054</v>
      </c>
      <c r="Q453" s="8" t="s">
        <v>4055</v>
      </c>
      <c r="R453" s="8" t="s">
        <v>4056</v>
      </c>
      <c r="S453" s="8" t="s">
        <v>4057</v>
      </c>
      <c r="T453" s="8" t="s">
        <v>994</v>
      </c>
      <c r="U453" s="8" t="s">
        <v>46</v>
      </c>
      <c r="V453" s="8" t="s">
        <v>4058</v>
      </c>
      <c r="W453" s="9" t="s">
        <v>4059</v>
      </c>
      <c r="X453" s="8">
        <v>9473</v>
      </c>
      <c r="Y453" s="8" t="s">
        <v>48</v>
      </c>
      <c r="Z453" s="8" t="s">
        <v>95</v>
      </c>
      <c r="AA453" s="8"/>
      <c r="AB453" s="8" t="s">
        <v>70</v>
      </c>
      <c r="AC453" s="8">
        <v>56496</v>
      </c>
      <c r="AD453" s="8" t="s">
        <v>1939</v>
      </c>
      <c r="AE453" s="8" t="s">
        <v>158</v>
      </c>
      <c r="AF453" s="8" t="s">
        <v>3548</v>
      </c>
      <c r="AG453" s="11" t="str">
        <f t="shared" si="17"/>
        <v>PLOT NO.176 NR.RAMJI MANDIR AT AND PO.-NAVI SHINOL TA.-DHANSURAARVALIDHANSURA</v>
      </c>
      <c r="AI453" s="11" t="str">
        <f>VLOOKUP(A453,[2]Sheet1!$D:$F,3,0)</f>
        <v>Vidhya Solar Enterprise</v>
      </c>
      <c r="AJ453" s="11">
        <f>VLOOKUP(A453,'[3]Final summary'!$E:$AH,29,0)</f>
        <v>500</v>
      </c>
    </row>
    <row r="454" spans="1:36" s="11" customFormat="1" ht="28.5" customHeight="1" x14ac:dyDescent="0.2">
      <c r="A454" s="8" t="s">
        <v>4060</v>
      </c>
      <c r="B454" s="7">
        <v>453</v>
      </c>
      <c r="C454" s="8" t="s">
        <v>4061</v>
      </c>
      <c r="D454" s="8" t="s">
        <v>1939</v>
      </c>
      <c r="E454" s="8" t="s">
        <v>4062</v>
      </c>
      <c r="F454" s="8" t="s">
        <v>73</v>
      </c>
      <c r="G454" s="8" t="s">
        <v>4063</v>
      </c>
      <c r="H454" s="8" t="s">
        <v>4064</v>
      </c>
      <c r="I454" s="8" t="s">
        <v>4065</v>
      </c>
      <c r="J454" s="8" t="s">
        <v>614</v>
      </c>
      <c r="K454" s="8">
        <v>395005</v>
      </c>
      <c r="L454" s="8" t="s">
        <v>42</v>
      </c>
      <c r="M454" s="8" t="s">
        <v>4066</v>
      </c>
      <c r="N454" s="8" t="s">
        <v>4066</v>
      </c>
      <c r="O454" s="8" t="s">
        <v>4067</v>
      </c>
      <c r="P454" s="8"/>
      <c r="Q454" s="8" t="s">
        <v>4068</v>
      </c>
      <c r="R454" s="8" t="s">
        <v>4069</v>
      </c>
      <c r="S454" s="8" t="s">
        <v>4070</v>
      </c>
      <c r="T454" s="8" t="s">
        <v>203</v>
      </c>
      <c r="U454" s="8" t="s">
        <v>46</v>
      </c>
      <c r="V454" s="8">
        <v>0</v>
      </c>
      <c r="W454" s="9" t="s">
        <v>4071</v>
      </c>
      <c r="X454" s="8">
        <v>9354</v>
      </c>
      <c r="Y454" s="8" t="s">
        <v>48</v>
      </c>
      <c r="Z454" s="8">
        <v>56499</v>
      </c>
      <c r="AA454" s="8" t="s">
        <v>1939</v>
      </c>
      <c r="AB454" s="8" t="s">
        <v>49</v>
      </c>
      <c r="AC454" s="8" t="s">
        <v>861</v>
      </c>
      <c r="AD454" s="8" t="s">
        <v>1762</v>
      </c>
      <c r="AE454" s="8" t="s">
        <v>158</v>
      </c>
      <c r="AF454" s="8" t="s">
        <v>3548</v>
      </c>
      <c r="AG454" s="11" t="str">
        <f t="shared" si="17"/>
        <v>316, Sun Trade Centre, RamnagarRander RoadRAJKOT, RAJKOTSURAT</v>
      </c>
      <c r="AI454" s="11" t="str">
        <f>VLOOKUP(A454,[2]Sheet1!$D:$F,3,0)</f>
        <v>Rising Green Energy</v>
      </c>
      <c r="AJ454" s="11">
        <f>VLOOKUP(A454,'[3]Final summary'!$E:$AH,29,0)</f>
        <v>200</v>
      </c>
    </row>
    <row r="455" spans="1:36" s="11" customFormat="1" ht="28.5" customHeight="1" x14ac:dyDescent="0.2">
      <c r="A455" s="8" t="s">
        <v>4072</v>
      </c>
      <c r="B455" s="8">
        <v>454</v>
      </c>
      <c r="C455" s="8" t="s">
        <v>4073</v>
      </c>
      <c r="D455" s="8" t="s">
        <v>1939</v>
      </c>
      <c r="E455" s="8" t="s">
        <v>4074</v>
      </c>
      <c r="F455" s="8" t="s">
        <v>90</v>
      </c>
      <c r="G455" s="8" t="s">
        <v>4075</v>
      </c>
      <c r="H455" s="8" t="s">
        <v>1123</v>
      </c>
      <c r="I455" s="8" t="s">
        <v>3781</v>
      </c>
      <c r="J455" s="8" t="s">
        <v>3781</v>
      </c>
      <c r="K455" s="8">
        <v>364710</v>
      </c>
      <c r="L455" s="8" t="s">
        <v>42</v>
      </c>
      <c r="M455" s="8">
        <v>9898986662</v>
      </c>
      <c r="N455" s="8">
        <v>9898986662</v>
      </c>
      <c r="O455" s="8" t="s">
        <v>4076</v>
      </c>
      <c r="P455" s="8" t="s">
        <v>4077</v>
      </c>
      <c r="Q455" s="8" t="s">
        <v>4078</v>
      </c>
      <c r="R455" s="8" t="s">
        <v>4079</v>
      </c>
      <c r="S455" s="8" t="s">
        <v>4080</v>
      </c>
      <c r="T455" s="8" t="s">
        <v>3108</v>
      </c>
      <c r="U455" s="8" t="s">
        <v>46</v>
      </c>
      <c r="V455" s="8">
        <v>0</v>
      </c>
      <c r="W455" s="9" t="s">
        <v>4081</v>
      </c>
      <c r="X455" s="8">
        <v>9476</v>
      </c>
      <c r="Y455" s="8" t="s">
        <v>48</v>
      </c>
      <c r="Z455" s="8">
        <v>56125</v>
      </c>
      <c r="AA455" s="8" t="s">
        <v>62</v>
      </c>
      <c r="AB455" s="8" t="s">
        <v>70</v>
      </c>
      <c r="AC455" s="8">
        <v>56492</v>
      </c>
      <c r="AD455" s="8" t="s">
        <v>1939</v>
      </c>
      <c r="AE455" s="8" t="s">
        <v>158</v>
      </c>
      <c r="AF455" s="8" t="s">
        <v>3548</v>
      </c>
      <c r="AG455" s="11" t="str">
        <f t="shared" si="17"/>
        <v>AT TURKHA DARBARGADHBOTADBotadBotad</v>
      </c>
      <c r="AI455" s="11" t="str">
        <f>VLOOKUP(A455,[2]Sheet1!$D:$F,3,0)</f>
        <v>Virajbhai Visubhai Khachar</v>
      </c>
      <c r="AJ455" s="11">
        <f>VLOOKUP(A455,'[3]Final summary'!$E:$AH,29,0)</f>
        <v>1000</v>
      </c>
    </row>
    <row r="456" spans="1:36" s="11" customFormat="1" ht="28.5" customHeight="1" x14ac:dyDescent="0.2">
      <c r="A456" s="8" t="s">
        <v>4082</v>
      </c>
      <c r="B456" s="7">
        <v>455</v>
      </c>
      <c r="C456" s="8" t="s">
        <v>4083</v>
      </c>
      <c r="D456" s="8" t="s">
        <v>1939</v>
      </c>
      <c r="E456" s="8" t="s">
        <v>4084</v>
      </c>
      <c r="F456" s="8" t="s">
        <v>90</v>
      </c>
      <c r="G456" s="8" t="s">
        <v>4085</v>
      </c>
      <c r="H456" s="8" t="s">
        <v>4086</v>
      </c>
      <c r="I456" s="8" t="s">
        <v>4087</v>
      </c>
      <c r="J456" s="8" t="s">
        <v>4087</v>
      </c>
      <c r="K456" s="8">
        <v>364270</v>
      </c>
      <c r="L456" s="8" t="s">
        <v>42</v>
      </c>
      <c r="M456" s="8">
        <v>8780555030</v>
      </c>
      <c r="N456" s="8">
        <v>8780555030</v>
      </c>
      <c r="O456" s="8" t="s">
        <v>4088</v>
      </c>
      <c r="P456" s="8"/>
      <c r="Q456" s="8" t="s">
        <v>4089</v>
      </c>
      <c r="R456" s="8" t="s">
        <v>4090</v>
      </c>
      <c r="S456" s="8" t="s">
        <v>4091</v>
      </c>
      <c r="T456" s="8" t="s">
        <v>1547</v>
      </c>
      <c r="U456" s="8" t="s">
        <v>46</v>
      </c>
      <c r="V456" s="8">
        <v>0</v>
      </c>
      <c r="W456" s="9" t="s">
        <v>4092</v>
      </c>
      <c r="X456" s="8">
        <v>9450</v>
      </c>
      <c r="Y456" s="8" t="s">
        <v>48</v>
      </c>
      <c r="Z456" s="8">
        <v>56489</v>
      </c>
      <c r="AA456" s="8" t="s">
        <v>1939</v>
      </c>
      <c r="AB456" s="8" t="s">
        <v>49</v>
      </c>
      <c r="AC456" s="8" t="s">
        <v>606</v>
      </c>
      <c r="AD456" s="8" t="s">
        <v>118</v>
      </c>
      <c r="AE456" s="8" t="s">
        <v>158</v>
      </c>
      <c r="AF456" s="8" t="s">
        <v>3548</v>
      </c>
      <c r="AG456" s="11" t="str">
        <f t="shared" si="17"/>
        <v>Danapith,Main Bazar,Palitana-364270PalitanaPalitana</v>
      </c>
      <c r="AI456" s="11" t="str">
        <f>VLOOKUP(A456,[2]Sheet1!$D:$F,3,0)</f>
        <v>SUNRAYS ENERGY</v>
      </c>
      <c r="AJ456" s="11">
        <f>VLOOKUP(A456,'[3]Final summary'!$E:$AH,29,0)</f>
        <v>50</v>
      </c>
    </row>
    <row r="457" spans="1:36" s="11" customFormat="1" ht="28.5" customHeight="1" x14ac:dyDescent="0.2">
      <c r="A457" s="8" t="s">
        <v>4093</v>
      </c>
      <c r="B457" s="8">
        <v>456</v>
      </c>
      <c r="C457" s="8" t="s">
        <v>4094</v>
      </c>
      <c r="D457" s="8" t="s">
        <v>1939</v>
      </c>
      <c r="E457" s="8" t="s">
        <v>4095</v>
      </c>
      <c r="F457" s="8" t="s">
        <v>73</v>
      </c>
      <c r="G457" s="8" t="s">
        <v>4096</v>
      </c>
      <c r="H457" s="8" t="s">
        <v>4097</v>
      </c>
      <c r="I457" s="8" t="s">
        <v>4098</v>
      </c>
      <c r="J457" s="8" t="s">
        <v>643</v>
      </c>
      <c r="K457" s="8">
        <v>380013</v>
      </c>
      <c r="L457" s="8" t="s">
        <v>42</v>
      </c>
      <c r="M457" s="8" t="s">
        <v>4099</v>
      </c>
      <c r="N457" s="8" t="s">
        <v>4099</v>
      </c>
      <c r="O457" s="8" t="s">
        <v>4100</v>
      </c>
      <c r="P457" s="8" t="s">
        <v>4101</v>
      </c>
      <c r="Q457" s="8" t="s">
        <v>4102</v>
      </c>
      <c r="R457" s="8" t="s">
        <v>4103</v>
      </c>
      <c r="S457" s="8" t="s">
        <v>4104</v>
      </c>
      <c r="T457" s="8" t="s">
        <v>236</v>
      </c>
      <c r="U457" s="8" t="s">
        <v>78</v>
      </c>
      <c r="V457" s="8" t="s">
        <v>4105</v>
      </c>
      <c r="W457" s="9" t="s">
        <v>4106</v>
      </c>
      <c r="X457" s="8">
        <v>9090</v>
      </c>
      <c r="Y457" s="8" t="s">
        <v>48</v>
      </c>
      <c r="Z457" s="8" t="s">
        <v>95</v>
      </c>
      <c r="AA457" s="8"/>
      <c r="AB457" s="8" t="s">
        <v>70</v>
      </c>
      <c r="AC457" s="8">
        <v>56511</v>
      </c>
      <c r="AD457" s="8" t="s">
        <v>1939</v>
      </c>
      <c r="AE457" s="8" t="s">
        <v>149</v>
      </c>
      <c r="AF457" s="8" t="s">
        <v>3548</v>
      </c>
      <c r="AG457" s="11" t="str">
        <f t="shared" si="17"/>
        <v>5th Floor Vrundavan Enclave Nr. AEC Cross Road Naranpura Ahmedabad-380013.AHMEDABAD</v>
      </c>
      <c r="AI457" s="11" t="str">
        <f>VLOOKUP(A457,[2]Sheet1!$D:$F,3,0)</f>
        <v>Taiyo Solar System Integrator Llp</v>
      </c>
      <c r="AJ457" s="11">
        <f>VLOOKUP(A457,'[3]Final summary'!$E:$AH,29,0)</f>
        <v>1000</v>
      </c>
    </row>
    <row r="458" spans="1:36" s="11" customFormat="1" ht="28.5" customHeight="1" x14ac:dyDescent="0.2">
      <c r="A458" s="8" t="s">
        <v>4107</v>
      </c>
      <c r="B458" s="7">
        <v>457</v>
      </c>
      <c r="C458" s="8" t="s">
        <v>4108</v>
      </c>
      <c r="D458" s="8" t="s">
        <v>1939</v>
      </c>
      <c r="E458" s="8" t="s">
        <v>4109</v>
      </c>
      <c r="F458" s="8" t="s">
        <v>64</v>
      </c>
      <c r="G458" s="8" t="s">
        <v>4110</v>
      </c>
      <c r="H458" s="8" t="s">
        <v>4111</v>
      </c>
      <c r="I458" s="8" t="s">
        <v>1313</v>
      </c>
      <c r="J458" s="8" t="s">
        <v>1313</v>
      </c>
      <c r="K458" s="8">
        <v>382610</v>
      </c>
      <c r="L458" s="8" t="s">
        <v>42</v>
      </c>
      <c r="M458" s="8" t="s">
        <v>4112</v>
      </c>
      <c r="N458" s="8" t="s">
        <v>4112</v>
      </c>
      <c r="O458" s="8" t="s">
        <v>4113</v>
      </c>
      <c r="P458" s="8"/>
      <c r="Q458" s="8" t="s">
        <v>4114</v>
      </c>
      <c r="R458" s="8" t="s">
        <v>4115</v>
      </c>
      <c r="S458" s="8" t="s">
        <v>4116</v>
      </c>
      <c r="T458" s="8" t="s">
        <v>4117</v>
      </c>
      <c r="U458" s="8" t="s">
        <v>78</v>
      </c>
      <c r="V458" s="8" t="s">
        <v>4118</v>
      </c>
      <c r="W458" s="9" t="s">
        <v>4119</v>
      </c>
      <c r="X458" s="8">
        <v>9017</v>
      </c>
      <c r="Y458" s="8" t="s">
        <v>48</v>
      </c>
      <c r="Z458" s="8" t="s">
        <v>95</v>
      </c>
      <c r="AA458" s="8"/>
      <c r="AB458" s="8" t="s">
        <v>49</v>
      </c>
      <c r="AC458" s="8" t="s">
        <v>50</v>
      </c>
      <c r="AD458" s="8" t="s">
        <v>4120</v>
      </c>
      <c r="AE458" s="8" t="s">
        <v>149</v>
      </c>
      <c r="AF458" s="8" t="s">
        <v>3548</v>
      </c>
      <c r="AG458" s="11" t="str">
        <f t="shared" si="17"/>
        <v>I-104,MAHALXMI-02PETHAPUR CHOKADI,PETHAPURGANDHINAGARGANDHINAGAR</v>
      </c>
      <c r="AI458" s="11" t="str">
        <f>VLOOKUP(A458,[2]Sheet1!$D:$F,3,0)</f>
        <v>Jaimaxsunbimprivate Limited</v>
      </c>
      <c r="AJ458" s="11">
        <f>VLOOKUP(A458,'[3]Final summary'!$E:$AH,29,0)</f>
        <v>4000</v>
      </c>
    </row>
    <row r="459" spans="1:36" s="11" customFormat="1" ht="28.5" customHeight="1" x14ac:dyDescent="0.2">
      <c r="A459" s="8" t="s">
        <v>4121</v>
      </c>
      <c r="B459" s="8">
        <v>458</v>
      </c>
      <c r="C459" s="8" t="s">
        <v>4122</v>
      </c>
      <c r="D459" s="8" t="s">
        <v>1939</v>
      </c>
      <c r="E459" s="8" t="s">
        <v>4123</v>
      </c>
      <c r="F459" s="8" t="s">
        <v>64</v>
      </c>
      <c r="G459" s="8" t="s">
        <v>4124</v>
      </c>
      <c r="H459" s="8" t="s">
        <v>4125</v>
      </c>
      <c r="I459" s="8" t="s">
        <v>4126</v>
      </c>
      <c r="J459" s="8" t="s">
        <v>882</v>
      </c>
      <c r="K459" s="8">
        <v>360004</v>
      </c>
      <c r="L459" s="8" t="s">
        <v>42</v>
      </c>
      <c r="M459" s="8">
        <v>9328455555</v>
      </c>
      <c r="N459" s="8">
        <v>9328455555</v>
      </c>
      <c r="O459" s="8" t="s">
        <v>4127</v>
      </c>
      <c r="P459" s="8" t="s">
        <v>4128</v>
      </c>
      <c r="Q459" s="8" t="s">
        <v>4129</v>
      </c>
      <c r="R459" s="8" t="s">
        <v>4130</v>
      </c>
      <c r="S459" s="8" t="s">
        <v>4131</v>
      </c>
      <c r="T459" s="8" t="s">
        <v>180</v>
      </c>
      <c r="U459" s="8" t="s">
        <v>46</v>
      </c>
      <c r="V459" s="8" t="s">
        <v>4132</v>
      </c>
      <c r="W459" s="9" t="s">
        <v>4133</v>
      </c>
      <c r="X459" s="8">
        <v>9350</v>
      </c>
      <c r="Y459" s="8" t="s">
        <v>48</v>
      </c>
      <c r="Z459" s="8" t="s">
        <v>95</v>
      </c>
      <c r="AA459" s="8"/>
      <c r="AB459" s="8" t="s">
        <v>49</v>
      </c>
      <c r="AC459" s="8" t="s">
        <v>2165</v>
      </c>
      <c r="AD459" s="8" t="s">
        <v>118</v>
      </c>
      <c r="AE459" s="8" t="s">
        <v>158</v>
      </c>
      <c r="AF459" s="8" t="s">
        <v>3548</v>
      </c>
      <c r="AG459" s="11" t="str">
        <f t="shared" si="17"/>
        <v>GONDAL ROAD BEHIND ST WORKSHOPSAMRAT INDUSTRIAL AREA MAIN ROADNEAR STREET NO 3
CORNERRAJKOT</v>
      </c>
      <c r="AI459" s="11" t="str">
        <f>VLOOKUP(A459,[2]Sheet1!$D:$F,3,0)</f>
        <v>Ranjan Ind.</v>
      </c>
      <c r="AJ459" s="11">
        <f>VLOOKUP(A459,'[3]Final summary'!$E:$AH,29,0)</f>
        <v>1000</v>
      </c>
    </row>
    <row r="460" spans="1:36" s="11" customFormat="1" ht="28.5" customHeight="1" x14ac:dyDescent="0.2">
      <c r="A460" s="8" t="s">
        <v>4134</v>
      </c>
      <c r="B460" s="7">
        <v>459</v>
      </c>
      <c r="C460" s="8" t="s">
        <v>4135</v>
      </c>
      <c r="D460" s="8" t="s">
        <v>1939</v>
      </c>
      <c r="E460" s="8" t="s">
        <v>4136</v>
      </c>
      <c r="F460" s="8" t="s">
        <v>64</v>
      </c>
      <c r="G460" s="8" t="s">
        <v>4137</v>
      </c>
      <c r="H460" s="8" t="s">
        <v>4138</v>
      </c>
      <c r="I460" s="8" t="s">
        <v>812</v>
      </c>
      <c r="J460" s="8" t="s">
        <v>614</v>
      </c>
      <c r="K460" s="8">
        <v>395004</v>
      </c>
      <c r="L460" s="8" t="s">
        <v>42</v>
      </c>
      <c r="M460" s="8">
        <v>7990226349</v>
      </c>
      <c r="N460" s="8">
        <v>7990226349</v>
      </c>
      <c r="O460" s="8" t="s">
        <v>4139</v>
      </c>
      <c r="P460" s="8"/>
      <c r="Q460" s="8" t="s">
        <v>4140</v>
      </c>
      <c r="R460" s="8" t="s">
        <v>4141</v>
      </c>
      <c r="S460" s="8" t="s">
        <v>4142</v>
      </c>
      <c r="T460" s="8" t="s">
        <v>2826</v>
      </c>
      <c r="U460" s="8" t="s">
        <v>46</v>
      </c>
      <c r="V460" s="8">
        <v>0</v>
      </c>
      <c r="W460" s="9" t="s">
        <v>4143</v>
      </c>
      <c r="X460" s="8">
        <v>9311</v>
      </c>
      <c r="Y460" s="8" t="s">
        <v>48</v>
      </c>
      <c r="Z460" s="8">
        <v>56497</v>
      </c>
      <c r="AA460" s="8" t="s">
        <v>1939</v>
      </c>
      <c r="AB460" s="8" t="s">
        <v>49</v>
      </c>
      <c r="AC460" s="8" t="s">
        <v>50</v>
      </c>
      <c r="AD460" s="8" t="s">
        <v>4144</v>
      </c>
      <c r="AE460" s="8" t="s">
        <v>158</v>
      </c>
      <c r="AF460" s="8" t="s">
        <v>3548</v>
      </c>
      <c r="AG460" s="11" t="str">
        <f t="shared" si="17"/>
        <v>A-3, Madhav Park SocietyVed RoadSuratSURAT</v>
      </c>
      <c r="AI460" s="11" t="str">
        <f>VLOOKUP(A460,[2]Sheet1!$D:$F,3,0)</f>
        <v>Omega Power</v>
      </c>
      <c r="AJ460" s="11">
        <f>VLOOKUP(A460,'[3]Final summary'!$E:$AH,29,0)</f>
        <v>500</v>
      </c>
    </row>
    <row r="461" spans="1:36" s="11" customFormat="1" ht="28.5" customHeight="1" x14ac:dyDescent="0.2">
      <c r="A461" s="8" t="s">
        <v>4145</v>
      </c>
      <c r="B461" s="8">
        <v>460</v>
      </c>
      <c r="C461" s="8" t="s">
        <v>4146</v>
      </c>
      <c r="D461" s="8" t="s">
        <v>1939</v>
      </c>
      <c r="E461" s="8" t="s">
        <v>4147</v>
      </c>
      <c r="F461" s="8" t="s">
        <v>90</v>
      </c>
      <c r="G461" s="8" t="s">
        <v>4148</v>
      </c>
      <c r="H461" s="8" t="s">
        <v>4149</v>
      </c>
      <c r="I461" s="8" t="s">
        <v>643</v>
      </c>
      <c r="J461" s="8" t="s">
        <v>643</v>
      </c>
      <c r="K461" s="8">
        <v>380009</v>
      </c>
      <c r="L461" s="8" t="s">
        <v>42</v>
      </c>
      <c r="M461" s="8">
        <v>9725451293</v>
      </c>
      <c r="N461" s="8">
        <v>9725451293</v>
      </c>
      <c r="O461" s="8" t="s">
        <v>4150</v>
      </c>
      <c r="P461" s="8"/>
      <c r="Q461" s="8" t="s">
        <v>4151</v>
      </c>
      <c r="R461" s="8" t="s">
        <v>4152</v>
      </c>
      <c r="S461" s="8" t="s">
        <v>4153</v>
      </c>
      <c r="T461" s="8" t="s">
        <v>4154</v>
      </c>
      <c r="U461" s="8" t="s">
        <v>46</v>
      </c>
      <c r="V461" s="8" t="s">
        <v>4155</v>
      </c>
      <c r="W461" s="9" t="s">
        <v>4156</v>
      </c>
      <c r="X461" s="8">
        <v>9453</v>
      </c>
      <c r="Y461" s="8" t="s">
        <v>48</v>
      </c>
      <c r="Z461" s="8" t="s">
        <v>95</v>
      </c>
      <c r="AA461" s="8"/>
      <c r="AB461" s="8" t="s">
        <v>70</v>
      </c>
      <c r="AC461" s="8">
        <v>56510</v>
      </c>
      <c r="AD461" s="8" t="s">
        <v>1939</v>
      </c>
      <c r="AE461" s="8" t="s">
        <v>158</v>
      </c>
      <c r="AF461" s="8" t="s">
        <v>3548</v>
      </c>
      <c r="AG461" s="11" t="str">
        <f t="shared" si="17"/>
        <v>104 AKASH COMPLEX B/H CITY BANK C G ROAD NAVRANGPURAAHMEDABADAHMEDABAD</v>
      </c>
      <c r="AI461" s="11" t="str">
        <f>VLOOKUP(A461,[2]Sheet1!$D:$F,3,0)</f>
        <v>Swami Energy</v>
      </c>
      <c r="AJ461" s="11">
        <f>VLOOKUP(A461,'[3]Final summary'!$E:$AH,29,0)</f>
        <v>1000</v>
      </c>
    </row>
    <row r="462" spans="1:36" s="11" customFormat="1" ht="28.5" customHeight="1" x14ac:dyDescent="0.2">
      <c r="A462" s="8" t="s">
        <v>4157</v>
      </c>
      <c r="B462" s="7">
        <v>461</v>
      </c>
      <c r="C462" s="8" t="s">
        <v>4158</v>
      </c>
      <c r="D462" s="8" t="s">
        <v>1939</v>
      </c>
      <c r="E462" s="8" t="s">
        <v>4159</v>
      </c>
      <c r="F462" s="8" t="s">
        <v>73</v>
      </c>
      <c r="G462" s="8" t="s">
        <v>4160</v>
      </c>
      <c r="H462" s="8" t="s">
        <v>4161</v>
      </c>
      <c r="I462" s="8" t="s">
        <v>4162</v>
      </c>
      <c r="J462" s="8" t="s">
        <v>643</v>
      </c>
      <c r="K462" s="8">
        <v>380024</v>
      </c>
      <c r="L462" s="8" t="s">
        <v>42</v>
      </c>
      <c r="M462" s="8">
        <v>9724959244</v>
      </c>
      <c r="N462" s="8">
        <v>9724959244</v>
      </c>
      <c r="O462" s="8" t="s">
        <v>4163</v>
      </c>
      <c r="P462" s="8"/>
      <c r="Q462" s="8" t="s">
        <v>4164</v>
      </c>
      <c r="R462" s="8" t="s">
        <v>4165</v>
      </c>
      <c r="S462" s="8" t="s">
        <v>4166</v>
      </c>
      <c r="T462" s="8" t="s">
        <v>4167</v>
      </c>
      <c r="U462" s="8" t="s">
        <v>46</v>
      </c>
      <c r="V462" s="8">
        <v>0</v>
      </c>
      <c r="W462" s="9" t="s">
        <v>4168</v>
      </c>
      <c r="X462" s="8">
        <v>9228</v>
      </c>
      <c r="Y462" s="8" t="s">
        <v>48</v>
      </c>
      <c r="Z462" s="8">
        <v>56513</v>
      </c>
      <c r="AA462" s="8" t="s">
        <v>1939</v>
      </c>
      <c r="AB462" s="8" t="s">
        <v>70</v>
      </c>
      <c r="AC462" s="8">
        <v>56514</v>
      </c>
      <c r="AD462" s="8" t="s">
        <v>1939</v>
      </c>
      <c r="AE462" s="8" t="s">
        <v>158</v>
      </c>
      <c r="AF462" s="8" t="s">
        <v>3548</v>
      </c>
      <c r="AG462" s="11" t="str">
        <f t="shared" si="17"/>
        <v>70, Gopinath SocIndia Colony RoadBapunagar,AHMEDABAD</v>
      </c>
      <c r="AI462" s="11" t="str">
        <f>VLOOKUP(A462,[2]Sheet1!$D:$F,3,0)</f>
        <v>Growth Power</v>
      </c>
      <c r="AJ462" s="11">
        <f>VLOOKUP(A462,'[3]Final summary'!$E:$AH,29,0)</f>
        <v>750</v>
      </c>
    </row>
    <row r="463" spans="1:36" s="11" customFormat="1" ht="40.5" customHeight="1" x14ac:dyDescent="0.2">
      <c r="A463" s="8" t="s">
        <v>4169</v>
      </c>
      <c r="B463" s="8">
        <v>462</v>
      </c>
      <c r="C463" s="8" t="s">
        <v>4170</v>
      </c>
      <c r="D463" s="8" t="s">
        <v>1939</v>
      </c>
      <c r="E463" s="8" t="s">
        <v>4171</v>
      </c>
      <c r="F463" s="8" t="s">
        <v>64</v>
      </c>
      <c r="G463" s="8" t="s">
        <v>4172</v>
      </c>
      <c r="H463" s="8" t="s">
        <v>4173</v>
      </c>
      <c r="I463" s="8" t="s">
        <v>742</v>
      </c>
      <c r="J463" s="8" t="s">
        <v>643</v>
      </c>
      <c r="K463" s="8">
        <v>382213</v>
      </c>
      <c r="L463" s="8" t="s">
        <v>42</v>
      </c>
      <c r="M463" s="8">
        <v>9512033645</v>
      </c>
      <c r="N463" s="8">
        <v>9512033645</v>
      </c>
      <c r="O463" s="8" t="s">
        <v>4174</v>
      </c>
      <c r="P463" s="8" t="s">
        <v>4175</v>
      </c>
      <c r="Q463" s="8" t="s">
        <v>4176</v>
      </c>
      <c r="R463" s="8" t="s">
        <v>4177</v>
      </c>
      <c r="S463" s="8" t="s">
        <v>4178</v>
      </c>
      <c r="T463" s="8" t="s">
        <v>761</v>
      </c>
      <c r="U463" s="8" t="s">
        <v>78</v>
      </c>
      <c r="V463" s="8">
        <v>0</v>
      </c>
      <c r="W463" s="9" t="s">
        <v>4179</v>
      </c>
      <c r="X463" s="8">
        <v>9040</v>
      </c>
      <c r="Y463" s="8" t="s">
        <v>48</v>
      </c>
      <c r="Z463" s="8">
        <v>56524</v>
      </c>
      <c r="AA463" s="8" t="s">
        <v>1939</v>
      </c>
      <c r="AB463" s="8" t="s">
        <v>49</v>
      </c>
      <c r="AC463" s="8" t="s">
        <v>4180</v>
      </c>
      <c r="AD463" s="8" t="s">
        <v>2075</v>
      </c>
      <c r="AE463" s="8" t="s">
        <v>149</v>
      </c>
      <c r="AF463" s="8" t="s">
        <v>3548</v>
      </c>
      <c r="AG463" s="11" t="str">
        <f t="shared" si="17"/>
        <v>NH-8A, Sarkhej-Bavla Road,P.O.  ChangodarAhmedabadAHMEDABAD</v>
      </c>
      <c r="AI463" s="11" t="str">
        <f>VLOOKUP(A463,[2]Sheet1!$D:$F,3,0)</f>
        <v>Harsha Abakus Solar Private Limited</v>
      </c>
      <c r="AJ463" s="11">
        <f>VLOOKUP(A463,'[3]Final summary'!$E:$AH,29,0)</f>
        <v>500</v>
      </c>
    </row>
    <row r="464" spans="1:36" s="11" customFormat="1" ht="28.5" customHeight="1" x14ac:dyDescent="0.2">
      <c r="A464" s="8" t="s">
        <v>4181</v>
      </c>
      <c r="B464" s="7">
        <v>463</v>
      </c>
      <c r="C464" s="8" t="s">
        <v>4182</v>
      </c>
      <c r="D464" s="8" t="s">
        <v>1939</v>
      </c>
      <c r="E464" s="8" t="s">
        <v>4183</v>
      </c>
      <c r="F464" s="8" t="s">
        <v>73</v>
      </c>
      <c r="G464" s="8" t="s">
        <v>4184</v>
      </c>
      <c r="H464" s="8" t="s">
        <v>1411</v>
      </c>
      <c r="I464" s="8" t="s">
        <v>1411</v>
      </c>
      <c r="J464" s="8" t="s">
        <v>1411</v>
      </c>
      <c r="K464" s="8">
        <v>360007</v>
      </c>
      <c r="L464" s="8" t="s">
        <v>42</v>
      </c>
      <c r="M464" s="8">
        <v>9714200400</v>
      </c>
      <c r="N464" s="8">
        <v>9714200400</v>
      </c>
      <c r="O464" s="8" t="s">
        <v>4185</v>
      </c>
      <c r="P464" s="8" t="s">
        <v>4186</v>
      </c>
      <c r="Q464" s="8" t="s">
        <v>4187</v>
      </c>
      <c r="R464" s="8" t="s">
        <v>4188</v>
      </c>
      <c r="S464" s="8" t="s">
        <v>4189</v>
      </c>
      <c r="T464" s="8" t="s">
        <v>4190</v>
      </c>
      <c r="U464" s="8" t="s">
        <v>46</v>
      </c>
      <c r="V464" s="8">
        <v>0</v>
      </c>
      <c r="W464" s="9" t="s">
        <v>4191</v>
      </c>
      <c r="X464" s="8">
        <v>9468</v>
      </c>
      <c r="Y464" s="8" t="s">
        <v>48</v>
      </c>
      <c r="Z464" s="8">
        <v>56506</v>
      </c>
      <c r="AA464" s="8" t="s">
        <v>1939</v>
      </c>
      <c r="AB464" s="8" t="s">
        <v>49</v>
      </c>
      <c r="AC464" s="8" t="s">
        <v>50</v>
      </c>
      <c r="AD464" s="8" t="s">
        <v>118</v>
      </c>
      <c r="AE464" s="8" t="s">
        <v>158</v>
      </c>
      <c r="AF464" s="8" t="s">
        <v>3548</v>
      </c>
      <c r="AG464" s="11" t="str">
        <f t="shared" si="17"/>
        <v>150 Feet Ring Road,Near Raiya Circle,RajkotRajkotRajkot</v>
      </c>
      <c r="AI464" s="11" t="str">
        <f>VLOOKUP(A464,[2]Sheet1!$D:$F,3,0)</f>
        <v>Vaati Power</v>
      </c>
      <c r="AJ464" s="11">
        <f>VLOOKUP(A464,'[3]Final summary'!$E:$AH,29,0)</f>
        <v>1650</v>
      </c>
    </row>
    <row r="465" spans="1:36" s="11" customFormat="1" ht="28.5" customHeight="1" x14ac:dyDescent="0.2">
      <c r="A465" s="8" t="s">
        <v>4192</v>
      </c>
      <c r="B465" s="8">
        <v>464</v>
      </c>
      <c r="C465" s="8" t="s">
        <v>4193</v>
      </c>
      <c r="D465" s="8" t="s">
        <v>1939</v>
      </c>
      <c r="E465" s="8" t="s">
        <v>4194</v>
      </c>
      <c r="F465" s="8" t="s">
        <v>90</v>
      </c>
      <c r="G465" s="8" t="s">
        <v>4195</v>
      </c>
      <c r="H465" s="8" t="s">
        <v>4196</v>
      </c>
      <c r="I465" s="8" t="s">
        <v>2415</v>
      </c>
      <c r="J465" s="8" t="s">
        <v>4197</v>
      </c>
      <c r="K465" s="8">
        <v>370210</v>
      </c>
      <c r="L465" s="8" t="s">
        <v>42</v>
      </c>
      <c r="M465" s="8">
        <v>9428081541</v>
      </c>
      <c r="N465" s="8">
        <v>9428081541</v>
      </c>
      <c r="O465" s="8" t="s">
        <v>4198</v>
      </c>
      <c r="P465" s="8"/>
      <c r="Q465" s="8" t="s">
        <v>4199</v>
      </c>
      <c r="R465" s="8" t="s">
        <v>4200</v>
      </c>
      <c r="S465" s="8" t="s">
        <v>4201</v>
      </c>
      <c r="T465" s="8" t="s">
        <v>4202</v>
      </c>
      <c r="U465" s="8" t="s">
        <v>46</v>
      </c>
      <c r="V465" s="8">
        <v>0</v>
      </c>
      <c r="W465" s="9" t="s">
        <v>4203</v>
      </c>
      <c r="X465" s="8">
        <v>9429</v>
      </c>
      <c r="Y465" s="8" t="s">
        <v>48</v>
      </c>
      <c r="Z465" s="8">
        <v>56526</v>
      </c>
      <c r="AA465" s="8" t="s">
        <v>1939</v>
      </c>
      <c r="AB465" s="8" t="s">
        <v>49</v>
      </c>
      <c r="AC465" s="8" t="s">
        <v>60</v>
      </c>
      <c r="AD465" s="8" t="s">
        <v>1974</v>
      </c>
      <c r="AE465" s="8" t="s">
        <v>158</v>
      </c>
      <c r="AF465" s="8" t="s">
        <v>3548</v>
      </c>
      <c r="AG465" s="11" t="str">
        <f t="shared" si="17"/>
        <v>Standard HousePlot No.233GandhidhamKutch</v>
      </c>
      <c r="AI465" s="11" t="str">
        <f>VLOOKUP(A465,[2]Sheet1!$D:$F,3,0)</f>
        <v>Standard Trading</v>
      </c>
      <c r="AJ465" s="11">
        <f>VLOOKUP(A465,'[3]Final summary'!$E:$AH,29,0)</f>
        <v>2000</v>
      </c>
    </row>
    <row r="466" spans="1:36" s="11" customFormat="1" ht="28.5" customHeight="1" x14ac:dyDescent="0.2">
      <c r="A466" s="8" t="s">
        <v>4204</v>
      </c>
      <c r="B466" s="7">
        <v>465</v>
      </c>
      <c r="C466" s="8" t="s">
        <v>4205</v>
      </c>
      <c r="D466" s="8" t="s">
        <v>1939</v>
      </c>
      <c r="E466" s="8" t="s">
        <v>4206</v>
      </c>
      <c r="F466" s="8" t="s">
        <v>73</v>
      </c>
      <c r="G466" s="8" t="s">
        <v>4207</v>
      </c>
      <c r="H466" s="8" t="s">
        <v>4208</v>
      </c>
      <c r="I466" s="8" t="s">
        <v>4209</v>
      </c>
      <c r="J466" s="8" t="s">
        <v>614</v>
      </c>
      <c r="K466" s="8">
        <v>395007</v>
      </c>
      <c r="L466" s="8" t="s">
        <v>42</v>
      </c>
      <c r="M466" s="8" t="s">
        <v>4210</v>
      </c>
      <c r="N466" s="8" t="s">
        <v>4210</v>
      </c>
      <c r="O466" s="8" t="s">
        <v>4211</v>
      </c>
      <c r="P466" s="8" t="s">
        <v>4212</v>
      </c>
      <c r="Q466" s="8" t="s">
        <v>4213</v>
      </c>
      <c r="R466" s="8" t="s">
        <v>4214</v>
      </c>
      <c r="S466" s="8" t="s">
        <v>4215</v>
      </c>
      <c r="T466" s="8" t="s">
        <v>1854</v>
      </c>
      <c r="U466" s="8" t="s">
        <v>78</v>
      </c>
      <c r="V466" s="8" t="s">
        <v>4216</v>
      </c>
      <c r="W466" s="9" t="s">
        <v>4217</v>
      </c>
      <c r="X466" s="8">
        <v>9091</v>
      </c>
      <c r="Y466" s="8" t="s">
        <v>48</v>
      </c>
      <c r="Z466" s="8" t="s">
        <v>95</v>
      </c>
      <c r="AA466" s="8"/>
      <c r="AB466" s="8" t="s">
        <v>49</v>
      </c>
      <c r="AC466" s="8" t="s">
        <v>861</v>
      </c>
      <c r="AD466" s="8" t="s">
        <v>1615</v>
      </c>
      <c r="AE466" s="8" t="s">
        <v>149</v>
      </c>
      <c r="AF466" s="8" t="s">
        <v>3548</v>
      </c>
      <c r="AG466" s="11" t="str">
        <f t="shared" si="17"/>
        <v>B-602BANVARI RESIDENCY OPP DIAMOND INSTITUTE VESU SURAT 395007SURAT</v>
      </c>
      <c r="AI466" s="11" t="str">
        <f>VLOOKUP(A466,[2]Sheet1!$D:$F,3,0)</f>
        <v>Techsunbio</v>
      </c>
      <c r="AJ466" s="11">
        <f>VLOOKUP(A466,'[3]Final summary'!$E:$AH,29,0)</f>
        <v>2000</v>
      </c>
    </row>
    <row r="467" spans="1:36" s="11" customFormat="1" ht="28.5" customHeight="1" x14ac:dyDescent="0.2">
      <c r="A467" s="8" t="s">
        <v>4218</v>
      </c>
      <c r="B467" s="8">
        <v>466</v>
      </c>
      <c r="C467" s="8" t="s">
        <v>4219</v>
      </c>
      <c r="D467" s="8" t="s">
        <v>1939</v>
      </c>
      <c r="E467" s="8" t="s">
        <v>4219</v>
      </c>
      <c r="F467" s="8" t="s">
        <v>90</v>
      </c>
      <c r="G467" s="8" t="s">
        <v>4220</v>
      </c>
      <c r="H467" s="8" t="s">
        <v>4221</v>
      </c>
      <c r="I467" s="8" t="s">
        <v>742</v>
      </c>
      <c r="J467" s="8" t="s">
        <v>742</v>
      </c>
      <c r="K467" s="8">
        <v>380015</v>
      </c>
      <c r="L467" s="8" t="s">
        <v>42</v>
      </c>
      <c r="M467" s="8">
        <v>9974747419</v>
      </c>
      <c r="N467" s="8">
        <v>9974747419</v>
      </c>
      <c r="O467" s="8" t="s">
        <v>4222</v>
      </c>
      <c r="P467" s="8"/>
      <c r="Q467" s="8" t="s">
        <v>4223</v>
      </c>
      <c r="R467" s="8" t="s">
        <v>4224</v>
      </c>
      <c r="S467" s="8" t="s">
        <v>4225</v>
      </c>
      <c r="T467" s="8" t="s">
        <v>4226</v>
      </c>
      <c r="U467" s="8" t="s">
        <v>46</v>
      </c>
      <c r="V467" s="8">
        <v>0</v>
      </c>
      <c r="W467" s="9" t="s">
        <v>4227</v>
      </c>
      <c r="X467" s="8">
        <v>9157</v>
      </c>
      <c r="Y467" s="8" t="s">
        <v>48</v>
      </c>
      <c r="Z467" s="8">
        <v>56527</v>
      </c>
      <c r="AA467" s="8" t="s">
        <v>1939</v>
      </c>
      <c r="AB467" s="8" t="s">
        <v>70</v>
      </c>
      <c r="AC467" s="8">
        <v>56528</v>
      </c>
      <c r="AD467" s="8" t="s">
        <v>1939</v>
      </c>
      <c r="AE467" s="8" t="s">
        <v>158</v>
      </c>
      <c r="AF467" s="8" t="s">
        <v>3548</v>
      </c>
      <c r="AG467" s="11" t="str">
        <f t="shared" si="17"/>
        <v>A-904,Synergy Tower,Near Vodafone House,Corporate Road,PrahaladnagarAhmedabadAhmedabad</v>
      </c>
      <c r="AI467" s="11" t="str">
        <f>VLOOKUP(A467,[2]Sheet1!$D:$F,3,0)</f>
        <v>Bharat G Patel</v>
      </c>
      <c r="AJ467" s="11">
        <f>VLOOKUP(A467,'[3]Final summary'!$E:$AH,29,0)</f>
        <v>400</v>
      </c>
    </row>
    <row r="468" spans="1:36" s="11" customFormat="1" ht="28.5" customHeight="1" x14ac:dyDescent="0.2">
      <c r="A468" s="8" t="s">
        <v>4228</v>
      </c>
      <c r="B468" s="7">
        <v>467</v>
      </c>
      <c r="C468" s="8" t="s">
        <v>4229</v>
      </c>
      <c r="D468" s="8" t="s">
        <v>1939</v>
      </c>
      <c r="E468" s="8" t="s">
        <v>4230</v>
      </c>
      <c r="F468" s="8" t="s">
        <v>90</v>
      </c>
      <c r="G468" s="8" t="s">
        <v>4231</v>
      </c>
      <c r="H468" s="8" t="s">
        <v>4232</v>
      </c>
      <c r="I468" s="8" t="s">
        <v>812</v>
      </c>
      <c r="J468" s="8" t="s">
        <v>812</v>
      </c>
      <c r="K468" s="8">
        <v>394601</v>
      </c>
      <c r="L468" s="8" t="s">
        <v>42</v>
      </c>
      <c r="M468" s="8">
        <v>9409337000</v>
      </c>
      <c r="N468" s="8">
        <v>9409337000</v>
      </c>
      <c r="O468" s="8" t="s">
        <v>4233</v>
      </c>
      <c r="P468" s="8"/>
      <c r="Q468" s="8" t="s">
        <v>4234</v>
      </c>
      <c r="R468" s="8" t="s">
        <v>4235</v>
      </c>
      <c r="S468" s="8" t="s">
        <v>4236</v>
      </c>
      <c r="T468" s="8" t="s">
        <v>4237</v>
      </c>
      <c r="U468" s="8" t="s">
        <v>46</v>
      </c>
      <c r="V468" s="8">
        <v>0</v>
      </c>
      <c r="W468" s="9" t="s">
        <v>4238</v>
      </c>
      <c r="X468" s="8">
        <v>9337</v>
      </c>
      <c r="Y468" s="8" t="s">
        <v>48</v>
      </c>
      <c r="Z468" s="8">
        <v>56522</v>
      </c>
      <c r="AA468" s="8" t="s">
        <v>1939</v>
      </c>
      <c r="AB468" s="8" t="s">
        <v>70</v>
      </c>
      <c r="AC468" s="8">
        <v>56523</v>
      </c>
      <c r="AD468" s="8" t="s">
        <v>1939</v>
      </c>
      <c r="AE468" s="8" t="s">
        <v>158</v>
      </c>
      <c r="AF468" s="8" t="s">
        <v>3548</v>
      </c>
      <c r="AG468" s="11" t="str">
        <f t="shared" si="17"/>
        <v>A-7 Rajnigandha Raw House, Shastri Road,BardoliSuratSurat</v>
      </c>
      <c r="AI468" s="11" t="str">
        <f>VLOOKUP(A468,[2]Sheet1!$D:$F,3,0)</f>
        <v>Prashant Enterprise</v>
      </c>
      <c r="AJ468" s="11">
        <f>VLOOKUP(A468,'[3]Final summary'!$E:$AH,29,0)</f>
        <v>750</v>
      </c>
    </row>
    <row r="469" spans="1:36" s="11" customFormat="1" ht="28.5" customHeight="1" x14ac:dyDescent="0.2">
      <c r="A469" s="8" t="s">
        <v>4239</v>
      </c>
      <c r="B469" s="8">
        <v>468</v>
      </c>
      <c r="C469" s="8" t="s">
        <v>4240</v>
      </c>
      <c r="D469" s="8" t="s">
        <v>1939</v>
      </c>
      <c r="E469" s="8" t="s">
        <v>4241</v>
      </c>
      <c r="F469" s="8" t="s">
        <v>90</v>
      </c>
      <c r="G469" s="8" t="s">
        <v>4242</v>
      </c>
      <c r="H469" s="8" t="s">
        <v>4243</v>
      </c>
      <c r="I469" s="8" t="s">
        <v>4244</v>
      </c>
      <c r="J469" s="8" t="s">
        <v>4244</v>
      </c>
      <c r="K469" s="8" t="s">
        <v>4245</v>
      </c>
      <c r="L469" s="8" t="s">
        <v>42</v>
      </c>
      <c r="M469" s="8">
        <v>8511111762</v>
      </c>
      <c r="N469" s="8">
        <v>8511111762</v>
      </c>
      <c r="O469" s="8" t="s">
        <v>4246</v>
      </c>
      <c r="P469" s="8"/>
      <c r="Q469" s="8" t="s">
        <v>4247</v>
      </c>
      <c r="R469" s="8" t="s">
        <v>4248</v>
      </c>
      <c r="S469" s="8" t="s">
        <v>4249</v>
      </c>
      <c r="T469" s="8" t="s">
        <v>1470</v>
      </c>
      <c r="U469" s="8" t="s">
        <v>46</v>
      </c>
      <c r="V469" s="8">
        <v>0</v>
      </c>
      <c r="W469" s="9" t="s">
        <v>4250</v>
      </c>
      <c r="X469" s="8">
        <v>9274</v>
      </c>
      <c r="Y469" s="8" t="s">
        <v>48</v>
      </c>
      <c r="Z469" s="8">
        <v>56519</v>
      </c>
      <c r="AA469" s="8" t="s">
        <v>1939</v>
      </c>
      <c r="AB469" s="8" t="s">
        <v>70</v>
      </c>
      <c r="AC469" s="8">
        <v>56520</v>
      </c>
      <c r="AD469" s="8" t="s">
        <v>1939</v>
      </c>
      <c r="AE469" s="8" t="s">
        <v>158</v>
      </c>
      <c r="AF469" s="8" t="s">
        <v>3548</v>
      </c>
      <c r="AG469" s="11" t="str">
        <f t="shared" si="17"/>
        <v>NH 8-B, TATKAL CHOKDINEAR HP PETROL PUMPJETPURJETPUR</v>
      </c>
      <c r="AI469" s="11" t="str">
        <f>VLOOKUP(A469,[2]Sheet1!$D:$F,3,0)</f>
        <v>Kunal Power</v>
      </c>
      <c r="AJ469" s="11">
        <f>VLOOKUP(A469,'[3]Final summary'!$E:$AH,29,0)</f>
        <v>500</v>
      </c>
    </row>
    <row r="470" spans="1:36" s="11" customFormat="1" ht="28.5" customHeight="1" x14ac:dyDescent="0.2">
      <c r="A470" s="8" t="s">
        <v>4251</v>
      </c>
      <c r="B470" s="7">
        <v>469</v>
      </c>
      <c r="C470" s="8" t="s">
        <v>4252</v>
      </c>
      <c r="D470" s="8" t="s">
        <v>1939</v>
      </c>
      <c r="E470" s="8" t="s">
        <v>4253</v>
      </c>
      <c r="F470" s="8" t="s">
        <v>73</v>
      </c>
      <c r="G470" s="8" t="s">
        <v>4254</v>
      </c>
      <c r="H470" s="8" t="s">
        <v>4255</v>
      </c>
      <c r="I470" s="8" t="s">
        <v>1030</v>
      </c>
      <c r="J470" s="8" t="s">
        <v>4256</v>
      </c>
      <c r="K470" s="8">
        <v>361004</v>
      </c>
      <c r="L470" s="8" t="s">
        <v>42</v>
      </c>
      <c r="M470" s="8" t="s">
        <v>4257</v>
      </c>
      <c r="N470" s="8" t="s">
        <v>4257</v>
      </c>
      <c r="O470" s="8" t="s">
        <v>4258</v>
      </c>
      <c r="P470" s="8"/>
      <c r="Q470" s="8" t="s">
        <v>4259</v>
      </c>
      <c r="R470" s="8" t="s">
        <v>4260</v>
      </c>
      <c r="S470" s="8" t="s">
        <v>4261</v>
      </c>
      <c r="T470" s="8" t="s">
        <v>4262</v>
      </c>
      <c r="U470" s="8" t="s">
        <v>46</v>
      </c>
      <c r="V470" s="8">
        <v>0</v>
      </c>
      <c r="W470" s="9" t="s">
        <v>4263</v>
      </c>
      <c r="X470" s="8">
        <v>9199</v>
      </c>
      <c r="Y470" s="8" t="s">
        <v>48</v>
      </c>
      <c r="Z470" s="8">
        <v>56529</v>
      </c>
      <c r="AA470" s="8" t="s">
        <v>1939</v>
      </c>
      <c r="AB470" s="8" t="s">
        <v>70</v>
      </c>
      <c r="AC470" s="8">
        <v>56530</v>
      </c>
      <c r="AD470" s="8" t="s">
        <v>1939</v>
      </c>
      <c r="AE470" s="8" t="s">
        <v>158</v>
      </c>
      <c r="AF470" s="8" t="s">
        <v>3548</v>
      </c>
      <c r="AG470" s="11" t="str">
        <f t="shared" si="17"/>
        <v>Sitaram Park, Block no 12/7,Nr. Gokulnagar, JakatnakaJamnagarJAMNAGAR</v>
      </c>
      <c r="AI470" s="11" t="str">
        <f>VLOOKUP(A470,[2]Sheet1!$D:$F,3,0)</f>
        <v>Ethical Engineering</v>
      </c>
      <c r="AJ470" s="11">
        <f>VLOOKUP(A470,'[3]Final summary'!$E:$AH,29,0)</f>
        <v>200</v>
      </c>
    </row>
    <row r="471" spans="1:36" s="11" customFormat="1" ht="34.5" customHeight="1" x14ac:dyDescent="0.2">
      <c r="A471" s="8" t="s">
        <v>4264</v>
      </c>
      <c r="B471" s="8">
        <v>470</v>
      </c>
      <c r="C471" s="8" t="s">
        <v>4265</v>
      </c>
      <c r="D471" s="8" t="s">
        <v>1939</v>
      </c>
      <c r="E471" s="8" t="s">
        <v>4266</v>
      </c>
      <c r="F471" s="8" t="s">
        <v>64</v>
      </c>
      <c r="G471" s="8" t="s">
        <v>4267</v>
      </c>
      <c r="H471" s="8" t="s">
        <v>4268</v>
      </c>
      <c r="I471" s="8" t="s">
        <v>4269</v>
      </c>
      <c r="J471" s="8" t="s">
        <v>882</v>
      </c>
      <c r="K471" s="8">
        <v>360021</v>
      </c>
      <c r="L471" s="8" t="s">
        <v>42</v>
      </c>
      <c r="M471" s="8">
        <v>7046047477</v>
      </c>
      <c r="N471" s="8">
        <v>7046047477</v>
      </c>
      <c r="O471" s="8" t="s">
        <v>4270</v>
      </c>
      <c r="P471" s="8" t="s">
        <v>4271</v>
      </c>
      <c r="Q471" s="8" t="s">
        <v>4272</v>
      </c>
      <c r="R471" s="8" t="s">
        <v>4273</v>
      </c>
      <c r="S471" s="8" t="s">
        <v>4274</v>
      </c>
      <c r="T471" s="8" t="s">
        <v>4275</v>
      </c>
      <c r="U471" s="8" t="s">
        <v>78</v>
      </c>
      <c r="V471" s="8">
        <v>0</v>
      </c>
      <c r="W471" s="9" t="s">
        <v>4276</v>
      </c>
      <c r="X471" s="8">
        <v>9105</v>
      </c>
      <c r="Y471" s="8" t="s">
        <v>48</v>
      </c>
      <c r="Z471" s="8">
        <v>56531</v>
      </c>
      <c r="AA471" s="8" t="s">
        <v>1939</v>
      </c>
      <c r="AB471" s="8" t="s">
        <v>49</v>
      </c>
      <c r="AC471" s="8" t="s">
        <v>60</v>
      </c>
      <c r="AD471" s="8" t="s">
        <v>3493</v>
      </c>
      <c r="AE471" s="8" t="s">
        <v>149</v>
      </c>
      <c r="AF471" s="8" t="s">
        <v>3548</v>
      </c>
      <c r="AG471" s="11" t="str">
        <f t="shared" si="17"/>
        <v>G-2119 Nr.Galaxy StampingKadvani Forge RoadKishan Gate-2 Metoda GIDCRAJKOT</v>
      </c>
      <c r="AI471" s="11" t="str">
        <f>VLOOKUP(A471,[2]Sheet1!$D:$F,3,0)</f>
        <v>VRG Energy India Private Limited</v>
      </c>
      <c r="AJ471" s="11">
        <f>VLOOKUP(A471,'[3]Final summary'!$E:$AH,29,0)</f>
        <v>20000</v>
      </c>
    </row>
    <row r="472" spans="1:36" s="11" customFormat="1" ht="35.25" customHeight="1" x14ac:dyDescent="0.2">
      <c r="A472" s="8" t="s">
        <v>4277</v>
      </c>
      <c r="B472" s="7">
        <v>471</v>
      </c>
      <c r="C472" s="8" t="s">
        <v>4278</v>
      </c>
      <c r="D472" s="8" t="s">
        <v>1939</v>
      </c>
      <c r="E472" s="8" t="s">
        <v>4279</v>
      </c>
      <c r="F472" s="8" t="s">
        <v>64</v>
      </c>
      <c r="G472" s="8" t="s">
        <v>4280</v>
      </c>
      <c r="H472" s="8" t="s">
        <v>4281</v>
      </c>
      <c r="I472" s="8" t="s">
        <v>4282</v>
      </c>
      <c r="J472" s="8" t="s">
        <v>643</v>
      </c>
      <c r="K472" s="8">
        <v>380015</v>
      </c>
      <c r="L472" s="8" t="s">
        <v>42</v>
      </c>
      <c r="M472" s="8" t="s">
        <v>4283</v>
      </c>
      <c r="N472" s="8" t="s">
        <v>4283</v>
      </c>
      <c r="O472" s="8" t="s">
        <v>4284</v>
      </c>
      <c r="P472" s="8" t="s">
        <v>4285</v>
      </c>
      <c r="Q472" s="8" t="s">
        <v>4286</v>
      </c>
      <c r="R472" s="8" t="s">
        <v>4287</v>
      </c>
      <c r="S472" s="8" t="s">
        <v>4288</v>
      </c>
      <c r="T472" s="8" t="s">
        <v>236</v>
      </c>
      <c r="U472" s="8" t="s">
        <v>78</v>
      </c>
      <c r="V472" s="8" t="s">
        <v>4289</v>
      </c>
      <c r="W472" s="9" t="s">
        <v>4290</v>
      </c>
      <c r="X472" s="8">
        <v>8991</v>
      </c>
      <c r="Y472" s="8" t="s">
        <v>48</v>
      </c>
      <c r="Z472" s="8" t="s">
        <v>95</v>
      </c>
      <c r="AA472" s="8"/>
      <c r="AB472" s="8" t="s">
        <v>49</v>
      </c>
      <c r="AC472" s="8" t="s">
        <v>805</v>
      </c>
      <c r="AD472" s="8" t="s">
        <v>4291</v>
      </c>
      <c r="AE472" s="8" t="s">
        <v>149</v>
      </c>
      <c r="AF472" s="8" t="s">
        <v>3548</v>
      </c>
      <c r="AG472" s="11" t="str">
        <f t="shared" si="17"/>
        <v>809-811 Prashwanath Business Park NR Prahladnagar Garden PrahladnagarAhmedaabdAHMEDABAD</v>
      </c>
      <c r="AI472" s="11" t="str">
        <f>VLOOKUP(A472,[2]Sheet1!$D:$F,3,0)</f>
        <v>Energy Asset Solution Pvt Ltd</v>
      </c>
      <c r="AJ472" s="11">
        <f>VLOOKUP(A472,'[3]Final summary'!$E:$AH,29,0)</f>
        <v>2000</v>
      </c>
    </row>
    <row r="473" spans="1:36" s="11" customFormat="1" ht="36.75" customHeight="1" x14ac:dyDescent="0.2">
      <c r="A473" s="8" t="s">
        <v>4292</v>
      </c>
      <c r="B473" s="8">
        <v>472</v>
      </c>
      <c r="C473" s="8" t="s">
        <v>4293</v>
      </c>
      <c r="D473" s="8" t="s">
        <v>1939</v>
      </c>
      <c r="E473" s="8" t="s">
        <v>4294</v>
      </c>
      <c r="F473" s="8" t="s">
        <v>64</v>
      </c>
      <c r="G473" s="8" t="s">
        <v>4295</v>
      </c>
      <c r="H473" s="8" t="s">
        <v>4296</v>
      </c>
      <c r="I473" s="8" t="s">
        <v>4297</v>
      </c>
      <c r="J473" s="8" t="s">
        <v>1411</v>
      </c>
      <c r="K473" s="8">
        <v>360004</v>
      </c>
      <c r="L473" s="8" t="s">
        <v>42</v>
      </c>
      <c r="M473" s="8">
        <v>8153819531</v>
      </c>
      <c r="N473" s="8">
        <v>8153819531</v>
      </c>
      <c r="O473" s="8" t="s">
        <v>4298</v>
      </c>
      <c r="P473" s="8" t="s">
        <v>4299</v>
      </c>
      <c r="Q473" s="8" t="s">
        <v>4300</v>
      </c>
      <c r="R473" s="8" t="s">
        <v>4301</v>
      </c>
      <c r="S473" s="8" t="s">
        <v>4302</v>
      </c>
      <c r="T473" s="8" t="s">
        <v>3270</v>
      </c>
      <c r="U473" s="8" t="s">
        <v>46</v>
      </c>
      <c r="V473" s="8">
        <v>0</v>
      </c>
      <c r="W473" s="9" t="s">
        <v>4303</v>
      </c>
      <c r="X473" s="8">
        <v>9439</v>
      </c>
      <c r="Y473" s="8" t="s">
        <v>48</v>
      </c>
      <c r="Z473" s="8">
        <v>561363</v>
      </c>
      <c r="AA473" s="8" t="s">
        <v>62</v>
      </c>
      <c r="AB473" s="8" t="s">
        <v>49</v>
      </c>
      <c r="AC473" s="8" t="s">
        <v>778</v>
      </c>
      <c r="AD473" s="8" t="s">
        <v>4304</v>
      </c>
      <c r="AE473" s="8" t="s">
        <v>158</v>
      </c>
      <c r="AF473" s="8" t="s">
        <v>3548</v>
      </c>
      <c r="AG473" s="11" t="str">
        <f t="shared" si="17"/>
        <v>1,Tirupati Ind. Area,Opp. Jagdish Auto,Ravidip Elco, Behind Gokuldham Road,Mavdi,150 Foot Ring Road,Rajkot</v>
      </c>
      <c r="AI473" s="11" t="str">
        <f>VLOOKUP(A473,[2]Sheet1!$D:$F,3,0)</f>
        <v>Sunnovative Solar Energy Solution Pvt Ltd</v>
      </c>
      <c r="AJ473" s="11">
        <f>VLOOKUP(A473,'[3]Final summary'!$E:$AH,29,0)</f>
        <v>1500</v>
      </c>
    </row>
    <row r="474" spans="1:36" s="11" customFormat="1" ht="28.5" customHeight="1" x14ac:dyDescent="0.2">
      <c r="A474" s="8" t="s">
        <v>4305</v>
      </c>
      <c r="B474" s="7">
        <v>473</v>
      </c>
      <c r="C474" s="8" t="s">
        <v>4306</v>
      </c>
      <c r="D474" s="8" t="s">
        <v>1939</v>
      </c>
      <c r="E474" s="8" t="s">
        <v>4307</v>
      </c>
      <c r="F474" s="8" t="s">
        <v>64</v>
      </c>
      <c r="G474" s="8" t="s">
        <v>4308</v>
      </c>
      <c r="H474" s="8" t="s">
        <v>4309</v>
      </c>
      <c r="I474" s="8" t="s">
        <v>4310</v>
      </c>
      <c r="J474" s="8" t="s">
        <v>643</v>
      </c>
      <c r="K474" s="8">
        <v>380058</v>
      </c>
      <c r="L474" s="8" t="s">
        <v>42</v>
      </c>
      <c r="M474" s="8" t="s">
        <v>4311</v>
      </c>
      <c r="N474" s="8" t="s">
        <v>4311</v>
      </c>
      <c r="O474" s="8" t="s">
        <v>4312</v>
      </c>
      <c r="P474" s="8" t="s">
        <v>4313</v>
      </c>
      <c r="Q474" s="8" t="s">
        <v>4314</v>
      </c>
      <c r="R474" s="8" t="s">
        <v>4315</v>
      </c>
      <c r="S474" s="8" t="s">
        <v>4316</v>
      </c>
      <c r="T474" s="8" t="s">
        <v>4317</v>
      </c>
      <c r="U474" s="8" t="s">
        <v>46</v>
      </c>
      <c r="V474" s="8" t="s">
        <v>4318</v>
      </c>
      <c r="W474" s="9" t="s">
        <v>4319</v>
      </c>
      <c r="X474" s="8">
        <v>9522</v>
      </c>
      <c r="Y474" s="8" t="s">
        <v>48</v>
      </c>
      <c r="Z474" s="8" t="s">
        <v>95</v>
      </c>
      <c r="AA474" s="8"/>
      <c r="AB474" s="8" t="s">
        <v>49</v>
      </c>
      <c r="AC474" s="8" t="s">
        <v>778</v>
      </c>
      <c r="AD474" s="8" t="s">
        <v>4320</v>
      </c>
      <c r="AE474" s="8" t="s">
        <v>158</v>
      </c>
      <c r="AF474" s="8" t="s">
        <v>3548</v>
      </c>
      <c r="AG474" s="11" t="str">
        <f t="shared" si="17"/>
        <v>2nd Floor A-5 Shivalik Business Center B/h Rajpath club S.G.Highway  Ahmedabad-380058AHMEDABAD</v>
      </c>
      <c r="AI474" s="11" t="str">
        <f>VLOOKUP(A474,[2]Sheet1!$D:$F,3,0)</f>
        <v>Ray Botix Technologies Pvt. Ltd.</v>
      </c>
      <c r="AJ474" s="11">
        <f>VLOOKUP(A474,'[3]Final summary'!$E:$AH,29,0)</f>
        <v>2500</v>
      </c>
    </row>
    <row r="475" spans="1:36" s="11" customFormat="1" ht="28.5" customHeight="1" x14ac:dyDescent="0.2">
      <c r="A475" s="8" t="s">
        <v>4321</v>
      </c>
      <c r="B475" s="8">
        <v>474</v>
      </c>
      <c r="C475" s="8" t="s">
        <v>4322</v>
      </c>
      <c r="D475" s="8" t="s">
        <v>1939</v>
      </c>
      <c r="E475" s="8" t="s">
        <v>4323</v>
      </c>
      <c r="F475" s="8" t="s">
        <v>64</v>
      </c>
      <c r="G475" s="8" t="s">
        <v>4324</v>
      </c>
      <c r="H475" s="8" t="s">
        <v>4325</v>
      </c>
      <c r="I475" s="8" t="s">
        <v>4326</v>
      </c>
      <c r="J475" s="8" t="s">
        <v>643</v>
      </c>
      <c r="K475" s="8">
        <v>380007</v>
      </c>
      <c r="L475" s="8" t="s">
        <v>42</v>
      </c>
      <c r="M475" s="8">
        <v>9825349554</v>
      </c>
      <c r="N475" s="8">
        <v>9825349554</v>
      </c>
      <c r="O475" s="8" t="s">
        <v>4327</v>
      </c>
      <c r="P475" s="8" t="s">
        <v>4328</v>
      </c>
      <c r="Q475" s="8" t="s">
        <v>4329</v>
      </c>
      <c r="R475" s="8" t="s">
        <v>4330</v>
      </c>
      <c r="S475" s="8" t="s">
        <v>4331</v>
      </c>
      <c r="T475" s="8" t="s">
        <v>4332</v>
      </c>
      <c r="U475" s="8" t="s">
        <v>46</v>
      </c>
      <c r="V475" s="8">
        <v>0</v>
      </c>
      <c r="W475" s="9" t="s">
        <v>4333</v>
      </c>
      <c r="X475" s="8">
        <v>9184</v>
      </c>
      <c r="Y475" s="8" t="s">
        <v>48</v>
      </c>
      <c r="Z475" s="8">
        <v>56444</v>
      </c>
      <c r="AA475" s="8" t="s">
        <v>1939</v>
      </c>
      <c r="AB475" s="8" t="s">
        <v>49</v>
      </c>
      <c r="AC475" s="8" t="s">
        <v>4334</v>
      </c>
      <c r="AD475" s="8" t="s">
        <v>1856</v>
      </c>
      <c r="AE475" s="8" t="s">
        <v>158</v>
      </c>
      <c r="AF475" s="8" t="s">
        <v>3548</v>
      </c>
      <c r="AG475" s="11" t="str">
        <f t="shared" si="17"/>
        <v>5, Anuradha AppartmentsNr L.I.C OfficeVasnaAHMEDABAD</v>
      </c>
      <c r="AI475" s="11" t="str">
        <f>VLOOKUP(A475,[2]Sheet1!$D:$F,3,0)</f>
        <v>Mk Electricals</v>
      </c>
      <c r="AJ475" s="11">
        <f>VLOOKUP(A475,'[3]Final summary'!$E:$AH,29,0)</f>
        <v>500</v>
      </c>
    </row>
    <row r="476" spans="1:36" s="11" customFormat="1" ht="28.5" customHeight="1" x14ac:dyDescent="0.2">
      <c r="A476" s="8" t="s">
        <v>4335</v>
      </c>
      <c r="B476" s="7">
        <v>475</v>
      </c>
      <c r="C476" s="8" t="s">
        <v>4336</v>
      </c>
      <c r="D476" s="8" t="s">
        <v>1939</v>
      </c>
      <c r="E476" s="8" t="s">
        <v>4337</v>
      </c>
      <c r="F476" s="8" t="s">
        <v>90</v>
      </c>
      <c r="G476" s="8" t="s">
        <v>4338</v>
      </c>
      <c r="H476" s="8" t="s">
        <v>4339</v>
      </c>
      <c r="I476" s="8" t="s">
        <v>4340</v>
      </c>
      <c r="J476" s="8" t="s">
        <v>4341</v>
      </c>
      <c r="K476" s="8">
        <v>365421</v>
      </c>
      <c r="L476" s="8" t="s">
        <v>42</v>
      </c>
      <c r="M476" s="8">
        <v>8128565556</v>
      </c>
      <c r="N476" s="8">
        <v>8128565556</v>
      </c>
      <c r="O476" s="8" t="s">
        <v>4342</v>
      </c>
      <c r="P476" s="8"/>
      <c r="Q476" s="8" t="s">
        <v>4343</v>
      </c>
      <c r="R476" s="8" t="s">
        <v>4344</v>
      </c>
      <c r="S476" s="8" t="s">
        <v>4345</v>
      </c>
      <c r="T476" s="8" t="s">
        <v>4346</v>
      </c>
      <c r="U476" s="8" t="s">
        <v>46</v>
      </c>
      <c r="V476" s="8">
        <v>0</v>
      </c>
      <c r="W476" s="9" t="s">
        <v>4347</v>
      </c>
      <c r="X476" s="8">
        <v>9155</v>
      </c>
      <c r="Y476" s="8" t="s">
        <v>48</v>
      </c>
      <c r="Z476" s="8">
        <v>56532</v>
      </c>
      <c r="AA476" s="8" t="s">
        <v>1939</v>
      </c>
      <c r="AB476" s="8" t="s">
        <v>70</v>
      </c>
      <c r="AC476" s="8">
        <v>56533</v>
      </c>
      <c r="AD476" s="8" t="s">
        <v>1939</v>
      </c>
      <c r="AE476" s="8" t="s">
        <v>158</v>
      </c>
      <c r="AF476" s="8" t="s">
        <v>3548</v>
      </c>
      <c r="AG476" s="11" t="str">
        <f t="shared" si="17"/>
        <v>12, BHAGWATI SHOPPING CENTRERAJKOT BHAVNAGAR ROADNEAR TAPADIYA ASHRAMBABRA</v>
      </c>
      <c r="AI476" s="11" t="str">
        <f>VLOOKUP(A476,[2]Sheet1!$D:$F,3,0)</f>
        <v>Bhagwati Electricals</v>
      </c>
      <c r="AJ476" s="11">
        <f>VLOOKUP(A476,'[3]Final summary'!$E:$AH,29,0)</f>
        <v>1500</v>
      </c>
    </row>
    <row r="477" spans="1:36" s="11" customFormat="1" ht="28.5" customHeight="1" x14ac:dyDescent="0.2">
      <c r="A477" s="8" t="s">
        <v>4348</v>
      </c>
      <c r="B477" s="8">
        <v>476</v>
      </c>
      <c r="C477" s="8" t="s">
        <v>4349</v>
      </c>
      <c r="D477" s="8" t="s">
        <v>1939</v>
      </c>
      <c r="E477" s="8" t="s">
        <v>4350</v>
      </c>
      <c r="F477" s="8" t="s">
        <v>73</v>
      </c>
      <c r="G477" s="8" t="s">
        <v>4351</v>
      </c>
      <c r="H477" s="8" t="s">
        <v>4352</v>
      </c>
      <c r="I477" s="8" t="s">
        <v>742</v>
      </c>
      <c r="J477" s="8" t="s">
        <v>742</v>
      </c>
      <c r="K477" s="8">
        <v>380061</v>
      </c>
      <c r="L477" s="8" t="s">
        <v>42</v>
      </c>
      <c r="M477" s="8" t="s">
        <v>4353</v>
      </c>
      <c r="N477" s="8" t="s">
        <v>4353</v>
      </c>
      <c r="O477" s="8" t="s">
        <v>4354</v>
      </c>
      <c r="P477" s="8" t="s">
        <v>4355</v>
      </c>
      <c r="Q477" s="8" t="s">
        <v>4356</v>
      </c>
      <c r="R477" s="8" t="s">
        <v>4357</v>
      </c>
      <c r="S477" s="8" t="s">
        <v>4358</v>
      </c>
      <c r="T477" s="8" t="s">
        <v>662</v>
      </c>
      <c r="U477" s="8" t="s">
        <v>46</v>
      </c>
      <c r="V477" s="8">
        <v>0</v>
      </c>
      <c r="W477" s="9" t="s">
        <v>4359</v>
      </c>
      <c r="X477" s="8">
        <v>9238</v>
      </c>
      <c r="Y477" s="8" t="s">
        <v>48</v>
      </c>
      <c r="Z477" s="8">
        <v>56542</v>
      </c>
      <c r="AA477" s="8" t="s">
        <v>1939</v>
      </c>
      <c r="AB477" s="8" t="s">
        <v>49</v>
      </c>
      <c r="AC477" s="8" t="s">
        <v>4334</v>
      </c>
      <c r="AD477" s="8" t="s">
        <v>4360</v>
      </c>
      <c r="AE477" s="8" t="s">
        <v>158</v>
      </c>
      <c r="AF477" s="8" t="s">
        <v>3548</v>
      </c>
      <c r="AG477" s="11" t="str">
        <f t="shared" si="17"/>
        <v>02/B-5, Simandhar Enclave,Jantanagar Road,Pavapuri,GhatlodiyaAhmedabadAhmedabad</v>
      </c>
      <c r="AI477" s="11" t="str">
        <f>VLOOKUP(A477,[2]Sheet1!$D:$F,3,0)</f>
        <v>Helios Selene</v>
      </c>
      <c r="AJ477" s="11">
        <f>VLOOKUP(A477,'[3]Final summary'!$E:$AH,29,0)</f>
        <v>600</v>
      </c>
    </row>
    <row r="478" spans="1:36" s="11" customFormat="1" ht="28.5" customHeight="1" x14ac:dyDescent="0.2">
      <c r="A478" s="8" t="s">
        <v>4361</v>
      </c>
      <c r="B478" s="7">
        <v>477</v>
      </c>
      <c r="C478" s="8" t="s">
        <v>4362</v>
      </c>
      <c r="D478" s="8" t="s">
        <v>1939</v>
      </c>
      <c r="E478" s="8" t="s">
        <v>4363</v>
      </c>
      <c r="F478" s="8" t="s">
        <v>73</v>
      </c>
      <c r="G478" s="8" t="s">
        <v>4364</v>
      </c>
      <c r="H478" s="8" t="s">
        <v>4365</v>
      </c>
      <c r="I478" s="8" t="s">
        <v>4366</v>
      </c>
      <c r="J478" s="8" t="s">
        <v>4256</v>
      </c>
      <c r="K478" s="8">
        <v>361005</v>
      </c>
      <c r="L478" s="8" t="s">
        <v>42</v>
      </c>
      <c r="M478" s="8">
        <v>8000720006</v>
      </c>
      <c r="N478" s="8">
        <v>8000720006</v>
      </c>
      <c r="O478" s="8" t="s">
        <v>4367</v>
      </c>
      <c r="P478" s="8"/>
      <c r="Q478" s="8" t="s">
        <v>4368</v>
      </c>
      <c r="R478" s="8" t="s">
        <v>4369</v>
      </c>
      <c r="S478" s="8" t="s">
        <v>4370</v>
      </c>
      <c r="T478" s="8" t="s">
        <v>138</v>
      </c>
      <c r="U478" s="8" t="s">
        <v>78</v>
      </c>
      <c r="V478" s="8" t="s">
        <v>4371</v>
      </c>
      <c r="W478" s="9" t="s">
        <v>4372</v>
      </c>
      <c r="X478" s="8">
        <v>9069</v>
      </c>
      <c r="Y478" s="8" t="s">
        <v>48</v>
      </c>
      <c r="Z478" s="8" t="s">
        <v>95</v>
      </c>
      <c r="AA478" s="8"/>
      <c r="AB478" s="8" t="s">
        <v>49</v>
      </c>
      <c r="AC478" s="8" t="s">
        <v>333</v>
      </c>
      <c r="AD478" s="8" t="s">
        <v>157</v>
      </c>
      <c r="AE478" s="8" t="s">
        <v>149</v>
      </c>
      <c r="AF478" s="8" t="s">
        <v>3548</v>
      </c>
      <c r="AG478" s="11" t="str">
        <f t="shared" si="17"/>
        <v>618 Indraprasth Pancheswar Tower JamnagarJAMNAGAR</v>
      </c>
      <c r="AI478" s="11" t="str">
        <f>VLOOKUP(A478,[2]Sheet1!$D:$F,3,0)</f>
        <v>Shree Surya Solar Solution</v>
      </c>
      <c r="AJ478" s="11">
        <f>VLOOKUP(A478,'[3]Final summary'!$E:$AH,29,0)</f>
        <v>600</v>
      </c>
    </row>
    <row r="479" spans="1:36" s="11" customFormat="1" ht="28.5" customHeight="1" x14ac:dyDescent="0.2">
      <c r="A479" s="8" t="s">
        <v>4373</v>
      </c>
      <c r="B479" s="8">
        <v>478</v>
      </c>
      <c r="C479" s="8" t="s">
        <v>4374</v>
      </c>
      <c r="D479" s="8" t="s">
        <v>1939</v>
      </c>
      <c r="E479" s="8" t="s">
        <v>4375</v>
      </c>
      <c r="F479" s="8" t="s">
        <v>73</v>
      </c>
      <c r="G479" s="8" t="s">
        <v>4376</v>
      </c>
      <c r="H479" s="8" t="s">
        <v>4377</v>
      </c>
      <c r="I479" s="8" t="s">
        <v>4378</v>
      </c>
      <c r="J479" s="8" t="s">
        <v>643</v>
      </c>
      <c r="K479" s="8">
        <v>380006</v>
      </c>
      <c r="L479" s="8" t="s">
        <v>42</v>
      </c>
      <c r="M479" s="8" t="s">
        <v>4379</v>
      </c>
      <c r="N479" s="8" t="s">
        <v>4379</v>
      </c>
      <c r="O479" s="8" t="s">
        <v>4380</v>
      </c>
      <c r="P479" s="8" t="s">
        <v>4381</v>
      </c>
      <c r="Q479" s="8" t="s">
        <v>4382</v>
      </c>
      <c r="R479" s="8" t="s">
        <v>4383</v>
      </c>
      <c r="S479" s="8" t="s">
        <v>4384</v>
      </c>
      <c r="T479" s="8" t="s">
        <v>4385</v>
      </c>
      <c r="U479" s="8" t="s">
        <v>46</v>
      </c>
      <c r="V479" s="8" t="s">
        <v>4386</v>
      </c>
      <c r="W479" s="9" t="s">
        <v>4387</v>
      </c>
      <c r="X479" s="8">
        <v>9531</v>
      </c>
      <c r="Y479" s="8" t="s">
        <v>48</v>
      </c>
      <c r="Z479" s="8" t="s">
        <v>95</v>
      </c>
      <c r="AA479" s="8"/>
      <c r="AB479" s="8" t="s">
        <v>70</v>
      </c>
      <c r="AC479" s="8">
        <v>56517</v>
      </c>
      <c r="AD479" s="8" t="s">
        <v>1939</v>
      </c>
      <c r="AE479" s="8" t="s">
        <v>158</v>
      </c>
      <c r="AF479" s="8" t="s">
        <v>53</v>
      </c>
      <c r="AG479" s="11" t="str">
        <f t="shared" si="17"/>
        <v>B/501 Rajshree AvenueNr. Dinesh HallAshram RoadAHMEDABAD</v>
      </c>
      <c r="AI479" s="11" t="str">
        <f>VLOOKUP(A479,[2]Sheet1!$D:$F,3,0)</f>
        <v>Upvoltage Solutions Llp</v>
      </c>
      <c r="AJ479" s="11">
        <f>VLOOKUP(A479,'[3]Final summary'!$E:$AH,29,0)</f>
        <v>1000</v>
      </c>
    </row>
    <row r="480" spans="1:36" s="11" customFormat="1" ht="28.5" customHeight="1" x14ac:dyDescent="0.2">
      <c r="A480" s="8" t="s">
        <v>4388</v>
      </c>
      <c r="B480" s="7">
        <v>479</v>
      </c>
      <c r="C480" s="8" t="str">
        <f>VLOOKUP(A480,'[1]Master File'!$A:$D,4,0)</f>
        <v>SUNLAND SOLAR ENERGY</v>
      </c>
      <c r="D480" s="8" t="s">
        <v>1939</v>
      </c>
      <c r="E480" s="8" t="s">
        <v>4389</v>
      </c>
      <c r="F480" s="8" t="s">
        <v>73</v>
      </c>
      <c r="G480" s="8" t="str">
        <f>VLOOKUP(A480,'[1]Master File'!$A:$E,5,0)</f>
        <v>Tulshi Palace, 1st Floor</v>
      </c>
      <c r="H480" s="8" t="str">
        <f>VLOOKUP(A480,'[1]Master File'!$A:$F,6,0)</f>
        <v>Near Swaminarayan Gate, madhuram</v>
      </c>
      <c r="I480" s="8" t="str">
        <f>VLOOKUP(A480,'[1]Master File'!$A:$G,7,0)</f>
        <v>Junagadh</v>
      </c>
      <c r="J480" s="8" t="str">
        <f>VLOOKUP(A480,'[1]Master File'!$A:$H,8,0)</f>
        <v>Junagadh</v>
      </c>
      <c r="K480" s="8">
        <f>VLOOKUP(A480,'[1]Master File'!$A:$I,9,0)</f>
        <v>362001</v>
      </c>
      <c r="L480" s="8" t="s">
        <v>42</v>
      </c>
      <c r="M480" s="8" t="str">
        <f>VLOOKUP(A480,'[1]Master File'!$A:$M,13,0)</f>
        <v>8141810505, 9426993302</v>
      </c>
      <c r="N480" s="8" t="str">
        <f>M480</f>
        <v>8141810505, 9426993302</v>
      </c>
      <c r="O480" s="8" t="str">
        <f>VLOOKUP(A480,'[1]Master File'!$A:$L,12,0)</f>
        <v>sunlandsolarenergy@gmail.com</v>
      </c>
      <c r="P480" s="8"/>
      <c r="Q480" s="8" t="str">
        <f>VLOOKUP(A480,'[1]Master File'!$A:$J,10,0)</f>
        <v>24AEDFS4727D1Z9</v>
      </c>
      <c r="R480" s="8" t="str">
        <f>VLOOKUP(A480,'[1]Master File'!$A:$K,11,0)</f>
        <v>AEDFS4727D</v>
      </c>
      <c r="S480" s="8" t="s">
        <v>4390</v>
      </c>
      <c r="T480" s="8" t="s">
        <v>2723</v>
      </c>
      <c r="U480" s="8" t="str">
        <f>VLOOKUP(A480,'[1]Master File'!$A:$P,16,0)</f>
        <v>B</v>
      </c>
      <c r="V480" s="8">
        <f>VLOOKUP(A480,'[1]Master File'!$A:$N,14,0)</f>
        <v>0</v>
      </c>
      <c r="W480" s="9" t="s">
        <v>4391</v>
      </c>
      <c r="X480" s="8">
        <v>9437</v>
      </c>
      <c r="Y480" s="8" t="s">
        <v>48</v>
      </c>
      <c r="Z480" s="8">
        <v>56560</v>
      </c>
      <c r="AA480" s="8" t="s">
        <v>1939</v>
      </c>
      <c r="AB480" s="8" t="s">
        <v>70</v>
      </c>
      <c r="AC480" s="8">
        <v>56561</v>
      </c>
      <c r="AD480" s="8" t="s">
        <v>1939</v>
      </c>
      <c r="AE480" s="8" t="s">
        <v>158</v>
      </c>
      <c r="AF480" s="8"/>
      <c r="AG480" s="11" t="str">
        <f t="shared" si="17"/>
        <v>Tulshi Palace, 1st FloorNear Swaminarayan Gate, madhuramJunagadhJunagadh</v>
      </c>
      <c r="AI480" s="11" t="str">
        <f>VLOOKUP(A480,[2]Sheet1!$D:$F,3,0)</f>
        <v>Sunland Solar Energy</v>
      </c>
      <c r="AJ480" s="11">
        <f>VLOOKUP(A480,'[3]Final summary'!$E:$AH,29,0)</f>
        <v>1500</v>
      </c>
    </row>
    <row r="481" spans="1:36" s="11" customFormat="1" ht="31.5" customHeight="1" x14ac:dyDescent="0.2">
      <c r="A481" s="8" t="s">
        <v>4392</v>
      </c>
      <c r="B481" s="8">
        <v>480</v>
      </c>
      <c r="C481" s="8" t="str">
        <f>VLOOKUP(A481,'[1]Master File'!$A:$D,4,0)</f>
        <v>SHRI KHATRI BATTERY SERVICE</v>
      </c>
      <c r="D481" s="8" t="s">
        <v>4393</v>
      </c>
      <c r="E481" s="8" t="s">
        <v>4394</v>
      </c>
      <c r="F481" s="8" t="s">
        <v>64</v>
      </c>
      <c r="G481" s="8" t="str">
        <f>VLOOKUP(A481,'[1]Master File'!$A:$E,5,0)</f>
        <v xml:space="preserve">22 VIJAY COMPLEX </v>
      </c>
      <c r="H481" s="8" t="str">
        <f>VLOOKUP(A481,'[1]Master File'!$A:$F,6,0)</f>
        <v>OPP SBI BANK GANDHINAGAR HIGHWAY</v>
      </c>
      <c r="I481" s="8" t="str">
        <f>VLOOKUP(A481,'[1]Master File'!$A:$G,7,0)</f>
        <v xml:space="preserve"> MANSA</v>
      </c>
      <c r="J481" s="8" t="str">
        <f>VLOOKUP(A481,'[1]Master File'!$A:$H,8,0)</f>
        <v>Mansa</v>
      </c>
      <c r="K481" s="8">
        <f>VLOOKUP(A481,'[1]Master File'!$A:$I,9,0)</f>
        <v>382845</v>
      </c>
      <c r="L481" s="8" t="s">
        <v>42</v>
      </c>
      <c r="M481" s="8">
        <f>VLOOKUP(A481,'[1]Master File'!$A:$M,13,0)</f>
        <v>9426029459</v>
      </c>
      <c r="N481" s="8">
        <f>M481</f>
        <v>9426029459</v>
      </c>
      <c r="O481" s="8" t="str">
        <f>VLOOKUP(A481,'[1]Master File'!$A:$L,12,0)</f>
        <v>khatribattery@gmail.com</v>
      </c>
      <c r="P481" s="8"/>
      <c r="Q481" s="8" t="str">
        <f>VLOOKUP(A481,'[1]Master File'!$A:$J,10,0)</f>
        <v>24ADHFS9232L1ZO</v>
      </c>
      <c r="R481" s="8" t="str">
        <f>VLOOKUP(A481,'[1]Master File'!$A:$K,11,0)</f>
        <v>ADHFS9232L</v>
      </c>
      <c r="S481" s="8" t="s">
        <v>4395</v>
      </c>
      <c r="T481" s="8" t="s">
        <v>529</v>
      </c>
      <c r="U481" s="8" t="str">
        <f>VLOOKUP(A481,'[1]Master File'!$A:$P,16,0)</f>
        <v>A</v>
      </c>
      <c r="V481" s="8" t="str">
        <f>VLOOKUP(A481,'[1]Master File'!$A:$N,14,0)</f>
        <v>SRT-PG-A-039</v>
      </c>
      <c r="W481" s="9" t="s">
        <v>4396</v>
      </c>
      <c r="X481" s="8">
        <v>9016</v>
      </c>
      <c r="Y481" s="8" t="s">
        <v>226</v>
      </c>
      <c r="Z481" s="8" t="s">
        <v>95</v>
      </c>
      <c r="AA481" s="8"/>
      <c r="AB481" s="8" t="s">
        <v>49</v>
      </c>
      <c r="AC481" s="8" t="s">
        <v>50</v>
      </c>
      <c r="AD481" s="8" t="s">
        <v>4397</v>
      </c>
      <c r="AE481" s="8" t="s">
        <v>149</v>
      </c>
      <c r="AF481" s="8"/>
      <c r="AG481" s="11" t="str">
        <f t="shared" si="17"/>
        <v>22 VIJAY COMPLEX OPP SBI BANK GANDHINAGAR HIGHWAY MANSAMansa</v>
      </c>
      <c r="AI481" s="11" t="str">
        <f>VLOOKUP(A481,[2]Sheet1!$D:$F,3,0)</f>
        <v>SHRI KHATRI BATTERY SERVICE</v>
      </c>
      <c r="AJ481" s="11">
        <f>VLOOKUP(A481,'[3]Final summary'!$E:$AH,29,0)</f>
        <v>500</v>
      </c>
    </row>
    <row r="482" spans="1:36" s="11" customFormat="1" ht="28.5" customHeight="1" x14ac:dyDescent="0.2">
      <c r="A482" s="8" t="s">
        <v>4398</v>
      </c>
      <c r="B482" s="7">
        <v>481</v>
      </c>
      <c r="C482" s="8" t="s">
        <v>4399</v>
      </c>
      <c r="D482" s="18" t="s">
        <v>4393</v>
      </c>
      <c r="E482" s="8" t="s">
        <v>4400</v>
      </c>
      <c r="F482" s="8" t="s">
        <v>73</v>
      </c>
      <c r="G482" s="8" t="s">
        <v>4401</v>
      </c>
      <c r="H482" s="8" t="s">
        <v>4402</v>
      </c>
      <c r="I482" s="8" t="s">
        <v>742</v>
      </c>
      <c r="J482" s="8" t="s">
        <v>742</v>
      </c>
      <c r="K482" s="8">
        <v>380013</v>
      </c>
      <c r="L482" s="8" t="s">
        <v>42</v>
      </c>
      <c r="M482" s="8" t="s">
        <v>4403</v>
      </c>
      <c r="N482" s="8" t="s">
        <v>4403</v>
      </c>
      <c r="O482" s="8" t="s">
        <v>4404</v>
      </c>
      <c r="P482" s="8"/>
      <c r="Q482" s="8" t="s">
        <v>4405</v>
      </c>
      <c r="R482" s="8" t="s">
        <v>4406</v>
      </c>
      <c r="S482" s="8" t="s">
        <v>4407</v>
      </c>
      <c r="T482" s="8" t="s">
        <v>4408</v>
      </c>
      <c r="U482" s="8" t="s">
        <v>78</v>
      </c>
      <c r="V482" s="8" t="s">
        <v>4409</v>
      </c>
      <c r="W482" s="9" t="s">
        <v>4410</v>
      </c>
      <c r="X482" s="8">
        <v>9033</v>
      </c>
      <c r="Y482" s="8" t="s">
        <v>48</v>
      </c>
      <c r="Z482" s="8" t="s">
        <v>95</v>
      </c>
      <c r="AA482" s="8"/>
      <c r="AB482" s="8" t="s">
        <v>70</v>
      </c>
      <c r="AC482" s="8">
        <v>56569</v>
      </c>
      <c r="AD482" s="8" t="s">
        <v>4393</v>
      </c>
      <c r="AE482" s="8" t="s">
        <v>149</v>
      </c>
      <c r="AF482" s="8"/>
      <c r="AG482" s="11" t="str">
        <f t="shared" si="17"/>
        <v>C-107 Supath-2 Near Old Vadaj Bus Stand Ashram Road AhmedabadAhmedabad</v>
      </c>
      <c r="AI482" s="11" t="str">
        <f>VLOOKUP(A482,[2]Sheet1!$D:$F,3,0)</f>
        <v>Mahalaxmi Electricals</v>
      </c>
      <c r="AJ482" s="11">
        <f>VLOOKUP(A482,'[3]Final summary'!$E:$AH,29,0)</f>
        <v>1000</v>
      </c>
    </row>
    <row r="483" spans="1:36" s="11" customFormat="1" ht="28.5" customHeight="1" x14ac:dyDescent="0.2">
      <c r="A483" s="8" t="s">
        <v>4411</v>
      </c>
      <c r="B483" s="8">
        <v>482</v>
      </c>
      <c r="C483" s="8" t="s">
        <v>4412</v>
      </c>
      <c r="D483" s="18" t="s">
        <v>4393</v>
      </c>
      <c r="E483" s="8" t="s">
        <v>4413</v>
      </c>
      <c r="F483" s="8" t="s">
        <v>64</v>
      </c>
      <c r="G483" s="8" t="s">
        <v>4414</v>
      </c>
      <c r="H483" s="8" t="s">
        <v>4415</v>
      </c>
      <c r="I483" s="8" t="s">
        <v>4416</v>
      </c>
      <c r="J483" s="8" t="s">
        <v>1313</v>
      </c>
      <c r="K483" s="8">
        <v>382025</v>
      </c>
      <c r="L483" s="8" t="s">
        <v>42</v>
      </c>
      <c r="M483" s="8">
        <v>9099933324</v>
      </c>
      <c r="N483" s="8">
        <v>9725155006</v>
      </c>
      <c r="O483" s="8" t="s">
        <v>4417</v>
      </c>
      <c r="P483" s="8" t="s">
        <v>4418</v>
      </c>
      <c r="Q483" s="8" t="s">
        <v>4419</v>
      </c>
      <c r="R483" s="8" t="s">
        <v>4420</v>
      </c>
      <c r="S483" s="8" t="s">
        <v>4421</v>
      </c>
      <c r="T483" s="8" t="s">
        <v>4422</v>
      </c>
      <c r="U483" s="8" t="s">
        <v>78</v>
      </c>
      <c r="V483" s="8" t="s">
        <v>4423</v>
      </c>
      <c r="W483" s="9" t="s">
        <v>4424</v>
      </c>
      <c r="X483" s="8">
        <v>8974</v>
      </c>
      <c r="Y483" s="8" t="s">
        <v>48</v>
      </c>
      <c r="Z483" s="8" t="s">
        <v>95</v>
      </c>
      <c r="AA483" s="8"/>
      <c r="AB483" s="8" t="s">
        <v>49</v>
      </c>
      <c r="AC483" s="8" t="s">
        <v>50</v>
      </c>
      <c r="AD483" s="8" t="s">
        <v>3493</v>
      </c>
      <c r="AE483" s="8" t="s">
        <v>149</v>
      </c>
      <c r="AF483" s="8"/>
      <c r="AG483" s="11" t="str">
        <f t="shared" si="17"/>
        <v>851 Electronics Estate GIDC Sector - 25 Gandhinagar Gujarat - 382025GANDHINAGAR</v>
      </c>
      <c r="AI483" s="11" t="str">
        <f>VLOOKUP(A483,[2]Sheet1!$D:$F,3,0)</f>
        <v>Photonics Watertech Pvt Ltd</v>
      </c>
      <c r="AJ483" s="11">
        <f>VLOOKUP(A483,'[3]Final summary'!$E:$AH,29,0)</f>
        <v>8000</v>
      </c>
    </row>
    <row r="484" spans="1:36" s="11" customFormat="1" ht="28.5" customHeight="1" x14ac:dyDescent="0.2">
      <c r="A484" s="8" t="s">
        <v>4425</v>
      </c>
      <c r="B484" s="7">
        <v>483</v>
      </c>
      <c r="C484" s="8" t="s">
        <v>4426</v>
      </c>
      <c r="D484" s="18" t="s">
        <v>4393</v>
      </c>
      <c r="E484" s="8" t="s">
        <v>4427</v>
      </c>
      <c r="F484" s="8" t="s">
        <v>90</v>
      </c>
      <c r="G484" s="8" t="s">
        <v>4428</v>
      </c>
      <c r="H484" s="8" t="s">
        <v>4429</v>
      </c>
      <c r="I484" s="8" t="s">
        <v>4430</v>
      </c>
      <c r="J484" s="8" t="s">
        <v>643</v>
      </c>
      <c r="K484" s="8">
        <v>380005</v>
      </c>
      <c r="L484" s="8" t="s">
        <v>42</v>
      </c>
      <c r="M484" s="8" t="s">
        <v>4431</v>
      </c>
      <c r="N484" s="8" t="s">
        <v>4431</v>
      </c>
      <c r="O484" s="8" t="s">
        <v>4432</v>
      </c>
      <c r="P484" s="8"/>
      <c r="Q484" s="8" t="s">
        <v>4433</v>
      </c>
      <c r="R484" s="8" t="s">
        <v>4434</v>
      </c>
      <c r="S484" s="8" t="s">
        <v>4435</v>
      </c>
      <c r="T484" s="8" t="s">
        <v>2099</v>
      </c>
      <c r="U484" s="8" t="s">
        <v>46</v>
      </c>
      <c r="V484" s="8">
        <v>0</v>
      </c>
      <c r="W484" s="9" t="s">
        <v>4436</v>
      </c>
      <c r="X484" s="8">
        <v>9262</v>
      </c>
      <c r="Y484" s="8" t="s">
        <v>48</v>
      </c>
      <c r="Z484" s="8">
        <v>56573</v>
      </c>
      <c r="AA484" s="8" t="s">
        <v>4393</v>
      </c>
      <c r="AB484" s="8" t="s">
        <v>49</v>
      </c>
      <c r="AC484" s="8" t="s">
        <v>778</v>
      </c>
      <c r="AD484" s="8" t="s">
        <v>4437</v>
      </c>
      <c r="AE484" s="8" t="s">
        <v>158</v>
      </c>
      <c r="AF484" s="8"/>
      <c r="AG484" s="11" t="str">
        <f t="shared" si="17"/>
        <v>2ND FLOOR,LAXMINAGAR NURSERYOPP.PRAJAPATIVAS,GUJARATSTADIUM,MOTERA,SABARMATI,AHMEDABAD</v>
      </c>
      <c r="AI484" s="11" t="str">
        <f>VLOOKUP(A484,[2]Sheet1!$D:$F,3,0)</f>
        <v>J S Company</v>
      </c>
      <c r="AJ484" s="11">
        <f>VLOOKUP(A484,'[3]Final summary'!$E:$AH,29,0)</f>
        <v>495</v>
      </c>
    </row>
    <row r="485" spans="1:36" s="11" customFormat="1" ht="28.5" customHeight="1" x14ac:dyDescent="0.2">
      <c r="A485" s="8" t="s">
        <v>4438</v>
      </c>
      <c r="B485" s="8">
        <v>484</v>
      </c>
      <c r="C485" s="8" t="s">
        <v>4439</v>
      </c>
      <c r="D485" s="18" t="s">
        <v>4393</v>
      </c>
      <c r="E485" s="8" t="s">
        <v>4440</v>
      </c>
      <c r="F485" s="8" t="s">
        <v>90</v>
      </c>
      <c r="G485" s="8" t="s">
        <v>4441</v>
      </c>
      <c r="H485" s="8" t="s">
        <v>4442</v>
      </c>
      <c r="I485" s="8" t="s">
        <v>4443</v>
      </c>
      <c r="J485" s="8" t="s">
        <v>614</v>
      </c>
      <c r="K485" s="8">
        <v>394510</v>
      </c>
      <c r="L485" s="8" t="s">
        <v>42</v>
      </c>
      <c r="M485" s="8" t="s">
        <v>4444</v>
      </c>
      <c r="N485" s="8" t="s">
        <v>4444</v>
      </c>
      <c r="O485" s="8" t="s">
        <v>4445</v>
      </c>
      <c r="P485" s="8"/>
      <c r="Q485" s="8" t="s">
        <v>4446</v>
      </c>
      <c r="R485" s="8" t="s">
        <v>4447</v>
      </c>
      <c r="S485" s="8" t="s">
        <v>4448</v>
      </c>
      <c r="T485" s="8" t="s">
        <v>1507</v>
      </c>
      <c r="U485" s="8" t="s">
        <v>78</v>
      </c>
      <c r="V485" s="8" t="s">
        <v>4449</v>
      </c>
      <c r="W485" s="9" t="s">
        <v>4450</v>
      </c>
      <c r="X485" s="8">
        <v>9100</v>
      </c>
      <c r="Y485" s="8" t="s">
        <v>48</v>
      </c>
      <c r="Z485" s="8" t="s">
        <v>95</v>
      </c>
      <c r="AA485" s="8"/>
      <c r="AB485" s="8" t="s">
        <v>49</v>
      </c>
      <c r="AC485" s="8" t="s">
        <v>2696</v>
      </c>
      <c r="AD485" s="8" t="s">
        <v>4451</v>
      </c>
      <c r="AE485" s="8" t="s">
        <v>149</v>
      </c>
      <c r="AF485" s="8"/>
      <c r="AG485" s="11" t="str">
        <f t="shared" si="17"/>
        <v>C-301 silver crest near green arcade pal adajansurat-394510SURAT</v>
      </c>
      <c r="AI485" s="11" t="str">
        <f>VLOOKUP(A485,[2]Sheet1!$D:$F,3,0)</f>
        <v>G S Construction</v>
      </c>
      <c r="AJ485" s="11">
        <f>VLOOKUP(A485,'[3]Final summary'!$E:$AH,29,0)</f>
        <v>500</v>
      </c>
    </row>
    <row r="486" spans="1:36" s="11" customFormat="1" ht="28.5" customHeight="1" x14ac:dyDescent="0.2">
      <c r="A486" s="8" t="s">
        <v>4452</v>
      </c>
      <c r="B486" s="7">
        <v>485</v>
      </c>
      <c r="C486" s="8" t="s">
        <v>4453</v>
      </c>
      <c r="D486" s="18" t="s">
        <v>4393</v>
      </c>
      <c r="E486" s="8" t="s">
        <v>4454</v>
      </c>
      <c r="F486" s="8" t="s">
        <v>90</v>
      </c>
      <c r="G486" s="8" t="s">
        <v>4455</v>
      </c>
      <c r="H486" s="8" t="s">
        <v>4456</v>
      </c>
      <c r="I486" s="8" t="s">
        <v>4457</v>
      </c>
      <c r="J486" s="8" t="s">
        <v>4458</v>
      </c>
      <c r="K486" s="8">
        <v>362015</v>
      </c>
      <c r="L486" s="8" t="s">
        <v>42</v>
      </c>
      <c r="M486" s="8">
        <v>9898388933</v>
      </c>
      <c r="N486" s="8">
        <v>9898388933</v>
      </c>
      <c r="O486" s="8" t="s">
        <v>4459</v>
      </c>
      <c r="P486" s="8" t="s">
        <v>4460</v>
      </c>
      <c r="Q486" s="8" t="s">
        <v>4461</v>
      </c>
      <c r="R486" s="8" t="s">
        <v>4462</v>
      </c>
      <c r="S486" s="8" t="s">
        <v>4463</v>
      </c>
      <c r="T486" s="8" t="s">
        <v>118</v>
      </c>
      <c r="U486" s="8" t="s">
        <v>46</v>
      </c>
      <c r="V486" s="8">
        <v>0</v>
      </c>
      <c r="W486" s="9" t="s">
        <v>4464</v>
      </c>
      <c r="X486" s="8">
        <v>9273</v>
      </c>
      <c r="Y486" s="8" t="s">
        <v>48</v>
      </c>
      <c r="Z486" s="8">
        <v>56565</v>
      </c>
      <c r="AA486" s="8" t="s">
        <v>4393</v>
      </c>
      <c r="AB486" s="8" t="s">
        <v>49</v>
      </c>
      <c r="AC486" s="8" t="s">
        <v>2355</v>
      </c>
      <c r="AD486" s="8" t="s">
        <v>1934</v>
      </c>
      <c r="AE486" s="8" t="s">
        <v>158</v>
      </c>
      <c r="AF486" s="8"/>
      <c r="AG486" s="11" t="str">
        <f t="shared" si="17"/>
        <v>7 Harikrishna ComplexVanthali Swami gateTimbavadi, JunagadhJunagadh</v>
      </c>
      <c r="AI486" s="11" t="str">
        <f>VLOOKUP(A486,[2]Sheet1!$D:$F,3,0)</f>
        <v>Krishna Electricals</v>
      </c>
      <c r="AJ486" s="11">
        <f>VLOOKUP(A486,'[3]Final summary'!$E:$AH,29,0)</f>
        <v>500</v>
      </c>
    </row>
    <row r="487" spans="1:36" s="11" customFormat="1" ht="28.5" customHeight="1" x14ac:dyDescent="0.2">
      <c r="A487" s="8" t="s">
        <v>4465</v>
      </c>
      <c r="B487" s="8">
        <v>486</v>
      </c>
      <c r="C487" s="8" t="s">
        <v>4466</v>
      </c>
      <c r="D487" s="18" t="s">
        <v>4393</v>
      </c>
      <c r="E487" s="8" t="s">
        <v>4467</v>
      </c>
      <c r="F487" s="8" t="s">
        <v>90</v>
      </c>
      <c r="G487" s="8" t="s">
        <v>4468</v>
      </c>
      <c r="H487" s="8" t="s">
        <v>4469</v>
      </c>
      <c r="I487" s="8" t="s">
        <v>4470</v>
      </c>
      <c r="J487" s="8" t="s">
        <v>4470</v>
      </c>
      <c r="K487" s="8">
        <v>383315</v>
      </c>
      <c r="L487" s="8" t="s">
        <v>42</v>
      </c>
      <c r="M487" s="8" t="s">
        <v>4471</v>
      </c>
      <c r="N487" s="8" t="s">
        <v>4471</v>
      </c>
      <c r="O487" s="8" t="s">
        <v>4472</v>
      </c>
      <c r="P487" s="8" t="s">
        <v>4473</v>
      </c>
      <c r="Q487" s="8" t="s">
        <v>4474</v>
      </c>
      <c r="R487" s="8" t="s">
        <v>4475</v>
      </c>
      <c r="S487" s="8" t="s">
        <v>4476</v>
      </c>
      <c r="T487" s="8" t="s">
        <v>1184</v>
      </c>
      <c r="U487" s="8" t="s">
        <v>46</v>
      </c>
      <c r="V487" s="8">
        <v>0</v>
      </c>
      <c r="W487" s="9" t="s">
        <v>4477</v>
      </c>
      <c r="X487" s="8">
        <v>9361</v>
      </c>
      <c r="Y487" s="8" t="s">
        <v>48</v>
      </c>
      <c r="Z487" s="8">
        <v>56570</v>
      </c>
      <c r="AA487" s="8" t="s">
        <v>4393</v>
      </c>
      <c r="AB487" s="8" t="s">
        <v>49</v>
      </c>
      <c r="AC487" s="8" t="s">
        <v>328</v>
      </c>
      <c r="AD487" s="8" t="s">
        <v>3493</v>
      </c>
      <c r="AE487" s="8" t="s">
        <v>158</v>
      </c>
      <c r="AF487" s="8"/>
      <c r="AG487" s="11" t="str">
        <f t="shared" si="17"/>
        <v>A-112,First Floor,Riverside Business Park,Modasa-Samlaji Road,ModasaModasaModasa</v>
      </c>
      <c r="AI487" s="11" t="str">
        <f>VLOOKUP(A487,[2]Sheet1!$D:$F,3,0)</f>
        <v>Rising Energy Solutions</v>
      </c>
      <c r="AJ487" s="11">
        <f>VLOOKUP(A487,'[3]Final summary'!$E:$AH,29,0)</f>
        <v>129.5</v>
      </c>
    </row>
    <row r="488" spans="1:36" s="11" customFormat="1" ht="28.5" customHeight="1" x14ac:dyDescent="0.2">
      <c r="A488" s="8" t="s">
        <v>4478</v>
      </c>
      <c r="B488" s="7">
        <v>487</v>
      </c>
      <c r="C488" s="8" t="s">
        <v>4479</v>
      </c>
      <c r="D488" s="18" t="s">
        <v>4393</v>
      </c>
      <c r="E488" s="8" t="s">
        <v>4480</v>
      </c>
      <c r="F488" s="8" t="s">
        <v>90</v>
      </c>
      <c r="G488" s="8" t="s">
        <v>4481</v>
      </c>
      <c r="H488" s="8" t="s">
        <v>4482</v>
      </c>
      <c r="I488" s="8" t="s">
        <v>742</v>
      </c>
      <c r="J488" s="8" t="s">
        <v>742</v>
      </c>
      <c r="K488" s="8">
        <v>380060</v>
      </c>
      <c r="L488" s="8" t="s">
        <v>42</v>
      </c>
      <c r="M488" s="8">
        <v>8866357637</v>
      </c>
      <c r="N488" s="8">
        <v>8866357637</v>
      </c>
      <c r="O488" s="8" t="s">
        <v>4483</v>
      </c>
      <c r="P488" s="8"/>
      <c r="Q488" s="8" t="s">
        <v>4484</v>
      </c>
      <c r="R488" s="8" t="s">
        <v>4485</v>
      </c>
      <c r="S488" s="8" t="s">
        <v>4486</v>
      </c>
      <c r="T488" s="8" t="s">
        <v>4487</v>
      </c>
      <c r="U488" s="8" t="s">
        <v>46</v>
      </c>
      <c r="V488" s="8">
        <v>0</v>
      </c>
      <c r="W488" s="9" t="s">
        <v>4488</v>
      </c>
      <c r="X488" s="8">
        <v>9287</v>
      </c>
      <c r="Y488" s="8" t="s">
        <v>48</v>
      </c>
      <c r="Z488" s="8">
        <v>56571</v>
      </c>
      <c r="AA488" s="8" t="s">
        <v>4393</v>
      </c>
      <c r="AB488" s="8" t="s">
        <v>70</v>
      </c>
      <c r="AC488" s="8">
        <v>56572</v>
      </c>
      <c r="AD488" s="8" t="s">
        <v>4393</v>
      </c>
      <c r="AE488" s="8" t="s">
        <v>158</v>
      </c>
      <c r="AF488" s="8"/>
      <c r="AG488" s="11" t="str">
        <f t="shared" si="17"/>
        <v>B-504 Empire Business Hub,Siencity Road,SolaAhmedabadAhmedabad</v>
      </c>
      <c r="AI488" s="11" t="str">
        <f>VLOOKUP(A488,[2]Sheet1!$D:$F,3,0)</f>
        <v>Maruti Construction Co.</v>
      </c>
      <c r="AJ488" s="11">
        <f>VLOOKUP(A488,'[3]Final summary'!$E:$AH,29,0)</f>
        <v>250</v>
      </c>
    </row>
    <row r="489" spans="1:36" s="11" customFormat="1" ht="28.5" customHeight="1" x14ac:dyDescent="0.2">
      <c r="A489" s="8" t="s">
        <v>4489</v>
      </c>
      <c r="B489" s="8">
        <v>488</v>
      </c>
      <c r="C489" s="8" t="s">
        <v>4490</v>
      </c>
      <c r="D489" s="18" t="s">
        <v>4393</v>
      </c>
      <c r="E489" s="8" t="s">
        <v>4491</v>
      </c>
      <c r="F489" s="8" t="s">
        <v>73</v>
      </c>
      <c r="G489" s="8" t="s">
        <v>4492</v>
      </c>
      <c r="H489" s="8" t="s">
        <v>4493</v>
      </c>
      <c r="I489" s="8" t="s">
        <v>2912</v>
      </c>
      <c r="J489" s="8" t="s">
        <v>671</v>
      </c>
      <c r="K489" s="8">
        <v>390004</v>
      </c>
      <c r="L489" s="8" t="s">
        <v>42</v>
      </c>
      <c r="M489" s="8" t="s">
        <v>4494</v>
      </c>
      <c r="N489" s="8" t="s">
        <v>4494</v>
      </c>
      <c r="O489" s="8" t="s">
        <v>4495</v>
      </c>
      <c r="P489" s="8" t="s">
        <v>4496</v>
      </c>
      <c r="Q489" s="8" t="s">
        <v>4497</v>
      </c>
      <c r="R489" s="8" t="s">
        <v>4498</v>
      </c>
      <c r="S489" s="8" t="s">
        <v>4499</v>
      </c>
      <c r="T489" s="8" t="s">
        <v>1547</v>
      </c>
      <c r="U489" s="8" t="s">
        <v>78</v>
      </c>
      <c r="V489" s="8" t="s">
        <v>4500</v>
      </c>
      <c r="W489" s="9" t="s">
        <v>4501</v>
      </c>
      <c r="X489" s="8">
        <v>9041</v>
      </c>
      <c r="Y489" s="8" t="s">
        <v>48</v>
      </c>
      <c r="Z489" s="8" t="s">
        <v>95</v>
      </c>
      <c r="AA489" s="8"/>
      <c r="AB489" s="8" t="s">
        <v>49</v>
      </c>
      <c r="AC489" s="8" t="s">
        <v>4502</v>
      </c>
      <c r="AD489" s="8" t="s">
        <v>1762</v>
      </c>
      <c r="AE489" s="8" t="s">
        <v>149</v>
      </c>
      <c r="AF489" s="8"/>
      <c r="AG489" s="11" t="str">
        <f t="shared" si="17"/>
        <v>Narsinhaji Estate Wadi-YamunaMill RoadPratapnagarVADODARA</v>
      </c>
      <c r="AI489" s="11" t="str">
        <f>VLOOKUP(A489,[2]Sheet1!$D:$F,3,0)</f>
        <v>Nakoda Products</v>
      </c>
      <c r="AJ489" s="11">
        <f>VLOOKUP(A489,'[3]Final summary'!$E:$AH,29,0)</f>
        <v>1000</v>
      </c>
    </row>
    <row r="490" spans="1:36" s="11" customFormat="1" ht="28.5" customHeight="1" x14ac:dyDescent="0.2">
      <c r="A490" s="8" t="s">
        <v>4503</v>
      </c>
      <c r="B490" s="7">
        <v>489</v>
      </c>
      <c r="C490" s="8" t="s">
        <v>4504</v>
      </c>
      <c r="D490" s="18" t="s">
        <v>4393</v>
      </c>
      <c r="E490" s="8" t="s">
        <v>4505</v>
      </c>
      <c r="F490" s="8" t="s">
        <v>90</v>
      </c>
      <c r="G490" s="8" t="s">
        <v>4506</v>
      </c>
      <c r="H490" s="8" t="s">
        <v>4507</v>
      </c>
      <c r="I490" s="8" t="s">
        <v>4508</v>
      </c>
      <c r="J490" s="8" t="s">
        <v>629</v>
      </c>
      <c r="K490" s="8">
        <v>396310</v>
      </c>
      <c r="L490" s="8" t="s">
        <v>42</v>
      </c>
      <c r="M490" s="8">
        <v>8780378144</v>
      </c>
      <c r="N490" s="8">
        <v>8780378144</v>
      </c>
      <c r="O490" s="8" t="s">
        <v>4509</v>
      </c>
      <c r="P490" s="8" t="s">
        <v>4510</v>
      </c>
      <c r="Q490" s="8" t="s">
        <v>4511</v>
      </c>
      <c r="R490" s="8" t="s">
        <v>4512</v>
      </c>
      <c r="S490" s="8" t="s">
        <v>4513</v>
      </c>
      <c r="T490" s="8" t="s">
        <v>4514</v>
      </c>
      <c r="U490" s="8" t="s">
        <v>46</v>
      </c>
      <c r="V490" s="8" t="s">
        <v>4515</v>
      </c>
      <c r="W490" s="9" t="s">
        <v>4516</v>
      </c>
      <c r="X490" s="8">
        <v>9376</v>
      </c>
      <c r="Y490" s="8" t="s">
        <v>48</v>
      </c>
      <c r="Z490" s="8" t="s">
        <v>95</v>
      </c>
      <c r="AA490" s="8"/>
      <c r="AB490" s="8" t="s">
        <v>49</v>
      </c>
      <c r="AC490" s="8" t="s">
        <v>50</v>
      </c>
      <c r="AD490" s="8" t="s">
        <v>2436</v>
      </c>
      <c r="AE490" s="8" t="s">
        <v>158</v>
      </c>
      <c r="AF490" s="8"/>
      <c r="AG490" s="11" t="str">
        <f t="shared" si="17"/>
        <v>Chandramani Nr. Jain UpashrayaStation RoadSaribujrangAmalsadNAVSARINAVSARI-NAVSARINAVSARI</v>
      </c>
      <c r="AI490" s="11" t="str">
        <f>VLOOKUP(A490,[2]Sheet1!$D:$F,3,0)</f>
        <v>Sc Solar Solution</v>
      </c>
      <c r="AJ490" s="11">
        <f>VLOOKUP(A490,'[3]Final summary'!$E:$AH,29,0)</f>
        <v>500</v>
      </c>
    </row>
    <row r="491" spans="1:36" s="11" customFormat="1" ht="28.5" customHeight="1" x14ac:dyDescent="0.2">
      <c r="A491" s="8" t="s">
        <v>4517</v>
      </c>
      <c r="B491" s="8">
        <v>490</v>
      </c>
      <c r="C491" s="8" t="s">
        <v>4518</v>
      </c>
      <c r="D491" s="18" t="s">
        <v>4393</v>
      </c>
      <c r="E491" s="8" t="s">
        <v>4519</v>
      </c>
      <c r="F491" s="8" t="s">
        <v>73</v>
      </c>
      <c r="G491" s="8" t="s">
        <v>4520</v>
      </c>
      <c r="H491" s="8" t="s">
        <v>4521</v>
      </c>
      <c r="I491" s="8" t="s">
        <v>1411</v>
      </c>
      <c r="J491" s="8" t="s">
        <v>4522</v>
      </c>
      <c r="K491" s="8">
        <v>360005</v>
      </c>
      <c r="L491" s="8" t="s">
        <v>42</v>
      </c>
      <c r="M491" s="8" t="s">
        <v>4523</v>
      </c>
      <c r="N491" s="8" t="s">
        <v>4523</v>
      </c>
      <c r="O491" s="8" t="s">
        <v>4524</v>
      </c>
      <c r="P491" s="8" t="s">
        <v>4525</v>
      </c>
      <c r="Q491" s="8" t="s">
        <v>4526</v>
      </c>
      <c r="R491" s="8" t="s">
        <v>4527</v>
      </c>
      <c r="S491" s="8" t="s">
        <v>4528</v>
      </c>
      <c r="T491" s="8" t="s">
        <v>4529</v>
      </c>
      <c r="U491" s="8" t="s">
        <v>46</v>
      </c>
      <c r="V491" s="8">
        <v>0</v>
      </c>
      <c r="W491" s="9" t="s">
        <v>4530</v>
      </c>
      <c r="X491" s="8">
        <v>9118</v>
      </c>
      <c r="Y491" s="8" t="s">
        <v>48</v>
      </c>
      <c r="Z491" s="8">
        <v>56575</v>
      </c>
      <c r="AA491" s="8" t="s">
        <v>4393</v>
      </c>
      <c r="AB491" s="8" t="s">
        <v>70</v>
      </c>
      <c r="AC491" s="8">
        <v>56576</v>
      </c>
      <c r="AD491" s="8" t="s">
        <v>4393</v>
      </c>
      <c r="AE491" s="8" t="s">
        <v>158</v>
      </c>
      <c r="AF491" s="8"/>
      <c r="AG491" s="11" t="str">
        <f t="shared" si="17"/>
        <v>"Shivam", Plot No-3,Goldan Park,Opp. Satyam Party Plot,Nana Mava Main Road,RajkotRAjkot</v>
      </c>
      <c r="AI491" s="11" t="str">
        <f>VLOOKUP(A491,[2]Sheet1!$D:$F,3,0)</f>
        <v>Aatish Solar</v>
      </c>
      <c r="AJ491" s="11">
        <f>VLOOKUP(A491,'[3]Final summary'!$E:$AH,29,0)</f>
        <v>50</v>
      </c>
    </row>
    <row r="492" spans="1:36" s="11" customFormat="1" ht="49.5" customHeight="1" x14ac:dyDescent="0.2">
      <c r="A492" s="8" t="s">
        <v>4531</v>
      </c>
      <c r="B492" s="7">
        <v>491</v>
      </c>
      <c r="C492" s="8" t="s">
        <v>4532</v>
      </c>
      <c r="D492" s="18" t="s">
        <v>4393</v>
      </c>
      <c r="E492" s="8" t="s">
        <v>4533</v>
      </c>
      <c r="F492" s="8" t="s">
        <v>64</v>
      </c>
      <c r="G492" s="8" t="s">
        <v>4534</v>
      </c>
      <c r="H492" s="8" t="s">
        <v>4535</v>
      </c>
      <c r="I492" s="8" t="s">
        <v>4536</v>
      </c>
      <c r="J492" s="8" t="s">
        <v>742</v>
      </c>
      <c r="K492" s="8">
        <v>380009</v>
      </c>
      <c r="L492" s="8" t="s">
        <v>42</v>
      </c>
      <c r="M492" s="8">
        <v>8154070298</v>
      </c>
      <c r="N492" s="8">
        <v>8154070298</v>
      </c>
      <c r="O492" s="8" t="s">
        <v>4537</v>
      </c>
      <c r="P492" s="8" t="s">
        <v>4538</v>
      </c>
      <c r="Q492" s="8" t="s">
        <v>4539</v>
      </c>
      <c r="R492" s="8" t="s">
        <v>4540</v>
      </c>
      <c r="S492" s="8" t="s">
        <v>4541</v>
      </c>
      <c r="T492" s="8" t="s">
        <v>4529</v>
      </c>
      <c r="U492" s="8" t="s">
        <v>78</v>
      </c>
      <c r="V492" s="8">
        <v>0</v>
      </c>
      <c r="W492" s="9" t="s">
        <v>4542</v>
      </c>
      <c r="X492" s="8">
        <v>8984</v>
      </c>
      <c r="Y492" s="8" t="s">
        <v>48</v>
      </c>
      <c r="Z492" s="8">
        <v>56577</v>
      </c>
      <c r="AA492" s="8" t="s">
        <v>4393</v>
      </c>
      <c r="AB492" s="8" t="s">
        <v>49</v>
      </c>
      <c r="AC492" s="8" t="s">
        <v>778</v>
      </c>
      <c r="AD492" s="8" t="s">
        <v>4543</v>
      </c>
      <c r="AE492" s="8" t="s">
        <v>149</v>
      </c>
      <c r="AF492" s="8"/>
      <c r="AG492" s="11" t="str">
        <f t="shared" si="17"/>
        <v>402,  Aniket ComplexNr.Girish Cold DrinkNavrangpara, AhmedabadAhmedabad</v>
      </c>
      <c r="AI492" s="11" t="str">
        <f>VLOOKUP(A492,[2]Sheet1!$D:$F,3,0)</f>
        <v>Drashta Power Consultants Private Limited</v>
      </c>
      <c r="AJ492" s="11">
        <f>VLOOKUP(A492,'[3]Final summary'!$E:$AH,29,0)</f>
        <v>1000</v>
      </c>
    </row>
    <row r="493" spans="1:36" s="11" customFormat="1" ht="28.5" customHeight="1" x14ac:dyDescent="0.2">
      <c r="A493" s="8" t="s">
        <v>4544</v>
      </c>
      <c r="B493" s="8">
        <v>492</v>
      </c>
      <c r="C493" s="8" t="s">
        <v>4545</v>
      </c>
      <c r="D493" s="18" t="s">
        <v>4393</v>
      </c>
      <c r="E493" s="8" t="s">
        <v>4546</v>
      </c>
      <c r="F493" s="8" t="s">
        <v>64</v>
      </c>
      <c r="G493" s="8" t="s">
        <v>4547</v>
      </c>
      <c r="H493" s="8" t="s">
        <v>4548</v>
      </c>
      <c r="I493" s="8" t="s">
        <v>4549</v>
      </c>
      <c r="J493" s="8" t="s">
        <v>4550</v>
      </c>
      <c r="K493" s="8">
        <v>396521</v>
      </c>
      <c r="L493" s="8" t="s">
        <v>42</v>
      </c>
      <c r="M493" s="8">
        <v>9662874669</v>
      </c>
      <c r="N493" s="8">
        <v>9662874669</v>
      </c>
      <c r="O493" s="8" t="s">
        <v>4551</v>
      </c>
      <c r="P493" s="8"/>
      <c r="Q493" s="8" t="s">
        <v>4552</v>
      </c>
      <c r="R493" s="8" t="s">
        <v>4553</v>
      </c>
      <c r="S493" s="8" t="s">
        <v>4554</v>
      </c>
      <c r="T493" s="8" t="s">
        <v>475</v>
      </c>
      <c r="U493" s="8" t="s">
        <v>46</v>
      </c>
      <c r="V493" s="8" t="s">
        <v>4555</v>
      </c>
      <c r="W493" s="9" t="s">
        <v>4556</v>
      </c>
      <c r="X493" s="8">
        <v>9432</v>
      </c>
      <c r="Y493" s="8" t="s">
        <v>48</v>
      </c>
      <c r="Z493" s="8" t="s">
        <v>95</v>
      </c>
      <c r="AA493" s="8"/>
      <c r="AB493" s="8" t="s">
        <v>49</v>
      </c>
      <c r="AC493" s="8" t="s">
        <v>778</v>
      </c>
      <c r="AD493" s="8" t="s">
        <v>1509</v>
      </c>
      <c r="AE493" s="8" t="s">
        <v>158</v>
      </c>
      <c r="AF493" s="8"/>
      <c r="AG493" s="11" t="str">
        <f t="shared" si="17"/>
        <v>Ashirwad Desaiwad HN 1710 Chikhli Gujarat - 396521 Dist. NavsariCHIKHLI</v>
      </c>
      <c r="AI493" s="11" t="str">
        <f>VLOOKUP(A493,[2]Sheet1!$D:$F,3,0)</f>
        <v>Sunbloom Energy Private Limited</v>
      </c>
      <c r="AJ493" s="11">
        <f>VLOOKUP(A493,'[3]Final summary'!$E:$AH,29,0)</f>
        <v>100</v>
      </c>
    </row>
    <row r="494" spans="1:36" s="11" customFormat="1" ht="28.5" customHeight="1" x14ac:dyDescent="0.2">
      <c r="A494" s="8" t="s">
        <v>4557</v>
      </c>
      <c r="B494" s="7">
        <v>493</v>
      </c>
      <c r="C494" s="8" t="s">
        <v>4558</v>
      </c>
      <c r="D494" s="18" t="s">
        <v>4393</v>
      </c>
      <c r="E494" s="8" t="s">
        <v>4559</v>
      </c>
      <c r="F494" s="8" t="s">
        <v>73</v>
      </c>
      <c r="G494" s="8" t="s">
        <v>4560</v>
      </c>
      <c r="H494" s="8" t="s">
        <v>4561</v>
      </c>
      <c r="I494" s="8" t="s">
        <v>1398</v>
      </c>
      <c r="J494" s="8" t="s">
        <v>882</v>
      </c>
      <c r="K494" s="8">
        <v>360003</v>
      </c>
      <c r="L494" s="8" t="s">
        <v>42</v>
      </c>
      <c r="M494" s="8" t="s">
        <v>4562</v>
      </c>
      <c r="N494" s="8" t="s">
        <v>4562</v>
      </c>
      <c r="O494" s="8" t="s">
        <v>4563</v>
      </c>
      <c r="P494" s="8"/>
      <c r="Q494" s="8" t="s">
        <v>4564</v>
      </c>
      <c r="R494" s="8" t="s">
        <v>4565</v>
      </c>
      <c r="S494" s="8" t="s">
        <v>4566</v>
      </c>
      <c r="T494" s="8" t="s">
        <v>1496</v>
      </c>
      <c r="U494" s="8" t="s">
        <v>46</v>
      </c>
      <c r="V494" s="8" t="s">
        <v>4567</v>
      </c>
      <c r="W494" s="9" t="s">
        <v>4568</v>
      </c>
      <c r="X494" s="8">
        <v>9181</v>
      </c>
      <c r="Y494" s="8" t="s">
        <v>48</v>
      </c>
      <c r="Z494" s="8" t="s">
        <v>95</v>
      </c>
      <c r="AA494" s="8"/>
      <c r="AB494" s="8" t="s">
        <v>70</v>
      </c>
      <c r="AC494" s="8">
        <v>56567</v>
      </c>
      <c r="AD494" s="8" t="s">
        <v>4393</v>
      </c>
      <c r="AE494" s="8" t="s">
        <v>158</v>
      </c>
      <c r="AF494" s="8"/>
      <c r="AG494" s="11" t="str">
        <f t="shared" si="17"/>
        <v>QTR NO L 2/54 M Yard Hudco QTR RajkotRAJKOT</v>
      </c>
      <c r="AI494" s="11" t="str">
        <f>VLOOKUP(A494,[2]Sheet1!$D:$F,3,0)</f>
        <v>Dhanlaxmi Electric Co</v>
      </c>
      <c r="AJ494" s="11">
        <f>VLOOKUP(A494,'[3]Final summary'!$E:$AH,29,0)</f>
        <v>150</v>
      </c>
    </row>
    <row r="495" spans="1:36" s="11" customFormat="1" ht="28.5" customHeight="1" x14ac:dyDescent="0.2">
      <c r="A495" s="8" t="s">
        <v>4569</v>
      </c>
      <c r="B495" s="8">
        <v>494</v>
      </c>
      <c r="C495" s="8" t="s">
        <v>4570</v>
      </c>
      <c r="D495" s="18" t="s">
        <v>4393</v>
      </c>
      <c r="E495" s="8" t="s">
        <v>4571</v>
      </c>
      <c r="F495" s="8" t="s">
        <v>73</v>
      </c>
      <c r="G495" s="8" t="s">
        <v>4572</v>
      </c>
      <c r="H495" s="8" t="s">
        <v>4573</v>
      </c>
      <c r="I495" s="8" t="s">
        <v>812</v>
      </c>
      <c r="J495" s="8" t="s">
        <v>614</v>
      </c>
      <c r="K495" s="8">
        <v>395004</v>
      </c>
      <c r="L495" s="8" t="s">
        <v>42</v>
      </c>
      <c r="M495" s="8">
        <v>9825390162</v>
      </c>
      <c r="N495" s="8">
        <v>9825390162</v>
      </c>
      <c r="O495" s="8" t="s">
        <v>4574</v>
      </c>
      <c r="P495" s="8"/>
      <c r="Q495" s="8" t="s">
        <v>4575</v>
      </c>
      <c r="R495" s="8" t="s">
        <v>4576</v>
      </c>
      <c r="S495" s="8" t="s">
        <v>4577</v>
      </c>
      <c r="T495" s="8" t="s">
        <v>68</v>
      </c>
      <c r="U495" s="8" t="s">
        <v>46</v>
      </c>
      <c r="V495" s="8">
        <v>0</v>
      </c>
      <c r="W495" s="9" t="s">
        <v>4578</v>
      </c>
      <c r="X495" s="8">
        <v>9339</v>
      </c>
      <c r="Y495" s="8" t="s">
        <v>48</v>
      </c>
      <c r="Z495" s="8">
        <v>56566</v>
      </c>
      <c r="AA495" s="8" t="s">
        <v>4393</v>
      </c>
      <c r="AB495" s="8" t="s">
        <v>49</v>
      </c>
      <c r="AC495" s="8" t="s">
        <v>861</v>
      </c>
      <c r="AD495" s="8" t="s">
        <v>2655</v>
      </c>
      <c r="AE495" s="8" t="s">
        <v>158</v>
      </c>
      <c r="AF495" s="8"/>
      <c r="AG495" s="11" t="str">
        <f t="shared" si="17"/>
        <v>23, Radhakrishna Society,Ved Gurukul Road, KatargamSuratSURAT</v>
      </c>
      <c r="AI495" s="11" t="str">
        <f>VLOOKUP(A495,[2]Sheet1!$D:$F,3,0)</f>
        <v>Prayosha Corporation</v>
      </c>
      <c r="AJ495" s="11">
        <f>VLOOKUP(A495,'[3]Final summary'!$E:$AH,29,0)</f>
        <v>350</v>
      </c>
    </row>
    <row r="496" spans="1:36" s="11" customFormat="1" ht="28.5" customHeight="1" x14ac:dyDescent="0.2">
      <c r="A496" s="8" t="s">
        <v>4579</v>
      </c>
      <c r="B496" s="7">
        <v>495</v>
      </c>
      <c r="C496" s="8" t="s">
        <v>4580</v>
      </c>
      <c r="D496" s="18" t="s">
        <v>4393</v>
      </c>
      <c r="E496" s="8" t="s">
        <v>4581</v>
      </c>
      <c r="F496" s="8" t="s">
        <v>90</v>
      </c>
      <c r="G496" s="8" t="s">
        <v>4582</v>
      </c>
      <c r="H496" s="8" t="s">
        <v>4583</v>
      </c>
      <c r="I496" s="8" t="s">
        <v>4584</v>
      </c>
      <c r="J496" s="8" t="s">
        <v>643</v>
      </c>
      <c r="K496" s="8">
        <v>380014</v>
      </c>
      <c r="L496" s="8" t="s">
        <v>42</v>
      </c>
      <c r="M496" s="8">
        <v>9274525232</v>
      </c>
      <c r="N496" s="8">
        <v>9274525232</v>
      </c>
      <c r="O496" s="8" t="s">
        <v>4585</v>
      </c>
      <c r="P496" s="8"/>
      <c r="Q496" s="8" t="s">
        <v>4586</v>
      </c>
      <c r="R496" s="8" t="s">
        <v>4587</v>
      </c>
      <c r="S496" s="8" t="s">
        <v>4588</v>
      </c>
      <c r="T496" s="8" t="s">
        <v>4529</v>
      </c>
      <c r="U496" s="8" t="s">
        <v>46</v>
      </c>
      <c r="V496" s="8">
        <v>0</v>
      </c>
      <c r="W496" s="9" t="s">
        <v>4589</v>
      </c>
      <c r="X496" s="8">
        <v>9263</v>
      </c>
      <c r="Y496" s="8" t="s">
        <v>48</v>
      </c>
      <c r="Z496" s="8">
        <v>56578</v>
      </c>
      <c r="AA496" s="8" t="s">
        <v>4393</v>
      </c>
      <c r="AB496" s="8" t="s">
        <v>49</v>
      </c>
      <c r="AC496" s="8" t="s">
        <v>2696</v>
      </c>
      <c r="AD496" s="8" t="s">
        <v>1615</v>
      </c>
      <c r="AE496" s="8" t="s">
        <v>158</v>
      </c>
      <c r="AF496" s="8"/>
      <c r="AG496" s="11" t="str">
        <f t="shared" si="17"/>
        <v>5-6-7 Dipawali Center 2nd floorOpp.Old High Court, BOB LaneIncome Tax Cross RoadAHMEDABAD</v>
      </c>
      <c r="AI496" s="11" t="str">
        <f>VLOOKUP(A496,[2]Sheet1!$D:$F,3,0)</f>
        <v>Green Sun Energy</v>
      </c>
      <c r="AJ496" s="11">
        <f>VLOOKUP(A496,'[3]Final summary'!$E:$AH,29,0)</f>
        <v>600</v>
      </c>
    </row>
    <row r="497" spans="1:36" s="11" customFormat="1" ht="28.5" customHeight="1" x14ac:dyDescent="0.2">
      <c r="A497" s="8" t="s">
        <v>4590</v>
      </c>
      <c r="B497" s="8">
        <v>496</v>
      </c>
      <c r="C497" s="8" t="s">
        <v>4591</v>
      </c>
      <c r="D497" s="18" t="s">
        <v>4393</v>
      </c>
      <c r="E497" s="8" t="s">
        <v>4592</v>
      </c>
      <c r="F497" s="8" t="s">
        <v>64</v>
      </c>
      <c r="G497" s="8" t="s">
        <v>4593</v>
      </c>
      <c r="H497" s="8" t="s">
        <v>4594</v>
      </c>
      <c r="I497" s="8" t="s">
        <v>4595</v>
      </c>
      <c r="J497" s="8" t="s">
        <v>700</v>
      </c>
      <c r="K497" s="8">
        <v>390015</v>
      </c>
      <c r="L497" s="8" t="s">
        <v>42</v>
      </c>
      <c r="M497" s="8" t="s">
        <v>4596</v>
      </c>
      <c r="N497" s="8" t="s">
        <v>4596</v>
      </c>
      <c r="O497" s="8" t="s">
        <v>4597</v>
      </c>
      <c r="P497" s="8" t="s">
        <v>4598</v>
      </c>
      <c r="Q497" s="8" t="s">
        <v>4599</v>
      </c>
      <c r="R497" s="8" t="s">
        <v>4600</v>
      </c>
      <c r="S497" s="8" t="s">
        <v>4601</v>
      </c>
      <c r="T497" s="8" t="s">
        <v>1671</v>
      </c>
      <c r="U497" s="8" t="s">
        <v>46</v>
      </c>
      <c r="V497" s="8" t="s">
        <v>4602</v>
      </c>
      <c r="W497" s="9" t="s">
        <v>4603</v>
      </c>
      <c r="X497" s="8">
        <v>9194</v>
      </c>
      <c r="Y497" s="8" t="s">
        <v>48</v>
      </c>
      <c r="Z497" s="8" t="s">
        <v>95</v>
      </c>
      <c r="AA497" s="8"/>
      <c r="AB497" s="8" t="s">
        <v>49</v>
      </c>
      <c r="AC497" s="8" t="s">
        <v>778</v>
      </c>
      <c r="AD497" s="8" t="s">
        <v>4604</v>
      </c>
      <c r="AE497" s="8" t="s">
        <v>158</v>
      </c>
      <c r="AF497" s="8"/>
      <c r="AG497" s="11" t="str">
        <f t="shared" si="17"/>
        <v>TF/07 Shantam Green Commercial ComplexNr. Raneshwar TempleVasna- Bhayli RoadVadodara</v>
      </c>
      <c r="AI497" s="11" t="str">
        <f>VLOOKUP(A497,[2]Sheet1!$D:$F,3,0)</f>
        <v>Ellume Solar Pvt. Ltd</v>
      </c>
      <c r="AJ497" s="11">
        <f>VLOOKUP(A497,'[3]Final summary'!$E:$AH,29,0)</f>
        <v>103</v>
      </c>
    </row>
    <row r="498" spans="1:36" s="11" customFormat="1" ht="41.25" customHeight="1" x14ac:dyDescent="0.2">
      <c r="A498" s="8" t="s">
        <v>4605</v>
      </c>
      <c r="B498" s="7">
        <v>497</v>
      </c>
      <c r="C498" s="8" t="s">
        <v>4606</v>
      </c>
      <c r="D498" s="18" t="s">
        <v>4393</v>
      </c>
      <c r="E498" s="8" t="s">
        <v>4607</v>
      </c>
      <c r="F498" s="8" t="s">
        <v>64</v>
      </c>
      <c r="G498" s="8" t="s">
        <v>4608</v>
      </c>
      <c r="H498" s="8" t="s">
        <v>4609</v>
      </c>
      <c r="I498" s="8" t="s">
        <v>798</v>
      </c>
      <c r="J498" s="8" t="s">
        <v>671</v>
      </c>
      <c r="K498" s="8">
        <v>390020</v>
      </c>
      <c r="L498" s="8" t="s">
        <v>42</v>
      </c>
      <c r="M498" s="8" t="s">
        <v>4610</v>
      </c>
      <c r="N498" s="8" t="s">
        <v>4610</v>
      </c>
      <c r="O498" s="8" t="s">
        <v>4611</v>
      </c>
      <c r="P498" s="8" t="s">
        <v>4612</v>
      </c>
      <c r="Q498" s="8" t="s">
        <v>4613</v>
      </c>
      <c r="R498" s="8" t="s">
        <v>4614</v>
      </c>
      <c r="S498" s="8" t="s">
        <v>4615</v>
      </c>
      <c r="T498" s="8" t="s">
        <v>4616</v>
      </c>
      <c r="U498" s="8" t="s">
        <v>46</v>
      </c>
      <c r="V498" s="8" t="s">
        <v>4617</v>
      </c>
      <c r="W498" s="9" t="s">
        <v>4618</v>
      </c>
      <c r="X498" s="8">
        <v>9527</v>
      </c>
      <c r="Y498" s="8" t="s">
        <v>48</v>
      </c>
      <c r="Z498" s="8" t="s">
        <v>95</v>
      </c>
      <c r="AA498" s="8"/>
      <c r="AB498" s="8" t="s">
        <v>49</v>
      </c>
      <c r="AC498" s="8" t="s">
        <v>4619</v>
      </c>
      <c r="AD498" s="8" t="s">
        <v>2436</v>
      </c>
      <c r="AE498" s="8" t="s">
        <v>158</v>
      </c>
      <c r="AF498" s="8"/>
      <c r="AG498" s="11" t="str">
        <f t="shared" si="17"/>
        <v>F-33 SHREE SAHAJANAND KUTIR AND LAGHU AUDHYOGIK SAHAKARI VASAHAT LTD MUJMAHUDA VADODARAVADODARA</v>
      </c>
      <c r="AI498" s="11" t="e">
        <f>VLOOKUP(A498,[2]Sheet1!$D:$F,3,0)</f>
        <v>#N/A</v>
      </c>
      <c r="AJ498" s="11">
        <f>VLOOKUP(A498,'[3]Final summary'!$E:$AH,29,0)</f>
        <v>3000</v>
      </c>
    </row>
    <row r="499" spans="1:36" s="11" customFormat="1" ht="38.25" customHeight="1" x14ac:dyDescent="0.2">
      <c r="A499" s="8" t="s">
        <v>4620</v>
      </c>
      <c r="B499" s="8">
        <v>498</v>
      </c>
      <c r="C499" s="8" t="s">
        <v>4621</v>
      </c>
      <c r="D499" s="18" t="s">
        <v>4393</v>
      </c>
      <c r="E499" s="8" t="s">
        <v>4622</v>
      </c>
      <c r="F499" s="8" t="s">
        <v>64</v>
      </c>
      <c r="G499" s="8" t="s">
        <v>4623</v>
      </c>
      <c r="H499" s="8" t="s">
        <v>4624</v>
      </c>
      <c r="I499" s="8" t="s">
        <v>4625</v>
      </c>
      <c r="J499" s="8" t="s">
        <v>882</v>
      </c>
      <c r="K499" s="8">
        <v>360005</v>
      </c>
      <c r="L499" s="8" t="s">
        <v>42</v>
      </c>
      <c r="M499" s="8">
        <v>9825431761</v>
      </c>
      <c r="N499" s="8">
        <v>9825431761</v>
      </c>
      <c r="O499" s="8" t="s">
        <v>4626</v>
      </c>
      <c r="P499" s="8" t="s">
        <v>4627</v>
      </c>
      <c r="Q499" s="8" t="s">
        <v>4628</v>
      </c>
      <c r="R499" s="8" t="s">
        <v>4629</v>
      </c>
      <c r="S499" s="8" t="s">
        <v>4630</v>
      </c>
      <c r="T499" s="8" t="s">
        <v>4631</v>
      </c>
      <c r="U499" s="8" t="s">
        <v>78</v>
      </c>
      <c r="V499" s="8" t="s">
        <v>4632</v>
      </c>
      <c r="W499" s="9" t="s">
        <v>4633</v>
      </c>
      <c r="X499" s="8">
        <v>9050</v>
      </c>
      <c r="Y499" s="8" t="s">
        <v>48</v>
      </c>
      <c r="Z499" s="8" t="s">
        <v>95</v>
      </c>
      <c r="AA499" s="8"/>
      <c r="AB499" s="8" t="s">
        <v>70</v>
      </c>
      <c r="AC499" s="8">
        <v>56580</v>
      </c>
      <c r="AD499" s="8" t="s">
        <v>4393</v>
      </c>
      <c r="AE499" s="8" t="s">
        <v>149</v>
      </c>
      <c r="AF499" s="8"/>
      <c r="AG499" s="11" t="str">
        <f t="shared" si="17"/>
        <v>D-304 Imperial Height opp. Big Bazar 150 Feet Ring Road Rajkot -360005RAJKOT</v>
      </c>
      <c r="AI499" s="11" t="str">
        <f>VLOOKUP(A499,[2]Sheet1!$D:$F,3,0)</f>
        <v>Onix Structure Pvt Ltd</v>
      </c>
      <c r="AJ499" s="11">
        <f>VLOOKUP(A499,'[3]Final summary'!$E:$AH,29,0)</f>
        <v>800</v>
      </c>
    </row>
    <row r="500" spans="1:36" s="11" customFormat="1" ht="28.5" customHeight="1" x14ac:dyDescent="0.2">
      <c r="A500" s="8" t="s">
        <v>4634</v>
      </c>
      <c r="B500" s="7">
        <v>499</v>
      </c>
      <c r="C500" s="8" t="s">
        <v>4635</v>
      </c>
      <c r="D500" s="18" t="s">
        <v>4393</v>
      </c>
      <c r="E500" s="8" t="s">
        <v>4636</v>
      </c>
      <c r="F500" s="8" t="s">
        <v>90</v>
      </c>
      <c r="G500" s="8" t="s">
        <v>4637</v>
      </c>
      <c r="H500" s="8" t="s">
        <v>4638</v>
      </c>
      <c r="I500" s="8" t="s">
        <v>4639</v>
      </c>
      <c r="J500" s="8" t="s">
        <v>2718</v>
      </c>
      <c r="K500" s="8">
        <v>364310</v>
      </c>
      <c r="L500" s="8" t="s">
        <v>42</v>
      </c>
      <c r="M500" s="8" t="s">
        <v>4640</v>
      </c>
      <c r="N500" s="8" t="s">
        <v>4640</v>
      </c>
      <c r="O500" s="8" t="s">
        <v>4641</v>
      </c>
      <c r="P500" s="8"/>
      <c r="Q500" s="8" t="s">
        <v>4642</v>
      </c>
      <c r="R500" s="8" t="s">
        <v>4643</v>
      </c>
      <c r="S500" s="8" t="s">
        <v>4644</v>
      </c>
      <c r="T500" s="8" t="s">
        <v>4645</v>
      </c>
      <c r="U500" s="8" t="s">
        <v>46</v>
      </c>
      <c r="V500" s="8" t="s">
        <v>4646</v>
      </c>
      <c r="W500" s="9" t="s">
        <v>4647</v>
      </c>
      <c r="X500" s="8">
        <v>9393</v>
      </c>
      <c r="Y500" s="8" t="s">
        <v>48</v>
      </c>
      <c r="Z500" s="8" t="s">
        <v>95</v>
      </c>
      <c r="AA500" s="8"/>
      <c r="AB500" s="8" t="s">
        <v>49</v>
      </c>
      <c r="AC500" s="8" t="s">
        <v>60</v>
      </c>
      <c r="AD500" s="8" t="s">
        <v>1533</v>
      </c>
      <c r="AE500" s="8" t="s">
        <v>158</v>
      </c>
      <c r="AF500" s="8"/>
      <c r="AG500" s="11" t="str">
        <f t="shared" si="17"/>
        <v>New Add :Shivalay Shopping No:02First FloorShop No-7opp. Kalyanpar Road, AMD-BVN Highway RoadVallbhipurBhavnagar</v>
      </c>
      <c r="AI500" s="11" t="str">
        <f>VLOOKUP(A500,[2]Sheet1!$D:$F,3,0)</f>
        <v>Shree Ram Enterprise</v>
      </c>
      <c r="AJ500" s="11">
        <f>VLOOKUP(A500,'[3]Final summary'!$E:$AH,29,0)</f>
        <v>350</v>
      </c>
    </row>
    <row r="501" spans="1:36" s="11" customFormat="1" ht="28.5" customHeight="1" x14ac:dyDescent="0.2">
      <c r="A501" s="8" t="s">
        <v>4648</v>
      </c>
      <c r="B501" s="8">
        <v>500</v>
      </c>
      <c r="C501" s="8" t="s">
        <v>4649</v>
      </c>
      <c r="D501" s="18" t="s">
        <v>4393</v>
      </c>
      <c r="E501" s="8" t="s">
        <v>4650</v>
      </c>
      <c r="F501" s="8" t="s">
        <v>64</v>
      </c>
      <c r="G501" s="8" t="s">
        <v>4651</v>
      </c>
      <c r="H501" s="8" t="s">
        <v>4652</v>
      </c>
      <c r="I501" s="8" t="s">
        <v>4653</v>
      </c>
      <c r="J501" s="8" t="s">
        <v>643</v>
      </c>
      <c r="K501" s="8">
        <v>380009</v>
      </c>
      <c r="L501" s="8" t="s">
        <v>42</v>
      </c>
      <c r="M501" s="8" t="s">
        <v>4654</v>
      </c>
      <c r="N501" s="8" t="s">
        <v>4654</v>
      </c>
      <c r="O501" s="8" t="s">
        <v>4655</v>
      </c>
      <c r="P501" s="8" t="s">
        <v>4656</v>
      </c>
      <c r="Q501" s="8" t="s">
        <v>4657</v>
      </c>
      <c r="R501" s="8" t="s">
        <v>4658</v>
      </c>
      <c r="S501" s="8" t="s">
        <v>4659</v>
      </c>
      <c r="T501" s="8" t="s">
        <v>4660</v>
      </c>
      <c r="U501" s="8" t="s">
        <v>46</v>
      </c>
      <c r="V501" s="8" t="s">
        <v>4661</v>
      </c>
      <c r="W501" s="9" t="s">
        <v>4662</v>
      </c>
      <c r="X501" s="8">
        <v>9183</v>
      </c>
      <c r="Y501" s="8" t="s">
        <v>48</v>
      </c>
      <c r="Z501" s="8" t="s">
        <v>95</v>
      </c>
      <c r="AA501" s="8"/>
      <c r="AB501" s="8" t="s">
        <v>70</v>
      </c>
      <c r="AC501" s="8">
        <v>56579</v>
      </c>
      <c r="AD501" s="8" t="s">
        <v>4393</v>
      </c>
      <c r="AE501" s="8" t="s">
        <v>158</v>
      </c>
      <c r="AF501" s="8"/>
      <c r="AG501" s="11" t="str">
        <f t="shared" si="17"/>
        <v>104-105 EMERALD OPP. HOTEL CROWN NAVRAGPURAC.G.RoadAHMEDABAD</v>
      </c>
      <c r="AI501" s="11" t="str">
        <f>VLOOKUP(A501,[2]Sheet1!$D:$F,3,0)</f>
        <v>Tropical Solar Energy Pvt Ltd</v>
      </c>
      <c r="AJ501" s="11">
        <f>VLOOKUP(A501,'[3]Final summary'!$E:$AH,29,0)</f>
        <v>500</v>
      </c>
    </row>
    <row r="502" spans="1:36" s="11" customFormat="1" ht="28.5" customHeight="1" x14ac:dyDescent="0.2">
      <c r="A502" s="8" t="s">
        <v>4663</v>
      </c>
      <c r="B502" s="7">
        <v>501</v>
      </c>
      <c r="C502" s="8" t="s">
        <v>4664</v>
      </c>
      <c r="D502" s="18" t="s">
        <v>4393</v>
      </c>
      <c r="E502" s="8" t="s">
        <v>4665</v>
      </c>
      <c r="F502" s="8" t="s">
        <v>73</v>
      </c>
      <c r="G502" s="8" t="s">
        <v>4666</v>
      </c>
      <c r="H502" s="8" t="s">
        <v>4667</v>
      </c>
      <c r="I502" s="8" t="s">
        <v>4668</v>
      </c>
      <c r="J502" s="8" t="s">
        <v>4669</v>
      </c>
      <c r="K502" s="8">
        <v>360311</v>
      </c>
      <c r="L502" s="8" t="s">
        <v>42</v>
      </c>
      <c r="M502" s="8" t="s">
        <v>4670</v>
      </c>
      <c r="N502" s="8" t="s">
        <v>4670</v>
      </c>
      <c r="O502" s="8" t="s">
        <v>4671</v>
      </c>
      <c r="P502" s="8" t="s">
        <v>4672</v>
      </c>
      <c r="Q502" s="8" t="s">
        <v>4673</v>
      </c>
      <c r="R502" s="8" t="s">
        <v>4674</v>
      </c>
      <c r="S502" s="8" t="s">
        <v>4675</v>
      </c>
      <c r="T502" s="8" t="s">
        <v>2177</v>
      </c>
      <c r="U502" s="8" t="s">
        <v>46</v>
      </c>
      <c r="V502" s="8" t="s">
        <v>4676</v>
      </c>
      <c r="W502" s="9" t="s">
        <v>4677</v>
      </c>
      <c r="X502" s="8">
        <v>9356</v>
      </c>
      <c r="Y502" s="8" t="s">
        <v>48</v>
      </c>
      <c r="Z502" s="8" t="s">
        <v>95</v>
      </c>
      <c r="AA502" s="8"/>
      <c r="AB502" s="8" t="s">
        <v>70</v>
      </c>
      <c r="AC502" s="8">
        <v>56583</v>
      </c>
      <c r="AD502" s="8" t="s">
        <v>4393</v>
      </c>
      <c r="AE502" s="8" t="s">
        <v>158</v>
      </c>
      <c r="AF502" s="8"/>
      <c r="AG502" s="11" t="str">
        <f t="shared" si="17"/>
        <v>PLOT NO 35 SOMNATH INDUSTRIAL AREA OPP JAMWADI VILLAGE N H 27 GONDAL PIN CODE 360311 PIN CODE-360311GONDAL</v>
      </c>
      <c r="AI502" s="11" t="str">
        <f>VLOOKUP(A502,[2]Sheet1!$D:$F,3,0)</f>
        <v>Redsun Solar Industries</v>
      </c>
      <c r="AJ502" s="11">
        <f>VLOOKUP(A502,'[3]Final summary'!$E:$AH,29,0)</f>
        <v>112</v>
      </c>
    </row>
    <row r="503" spans="1:36" s="11" customFormat="1" ht="28.5" customHeight="1" x14ac:dyDescent="0.2">
      <c r="A503" s="8" t="s">
        <v>4678</v>
      </c>
      <c r="B503" s="8">
        <v>502</v>
      </c>
      <c r="C503" s="8" t="s">
        <v>4679</v>
      </c>
      <c r="D503" s="18" t="s">
        <v>4393</v>
      </c>
      <c r="E503" s="8" t="s">
        <v>4680</v>
      </c>
      <c r="F503" s="8" t="s">
        <v>73</v>
      </c>
      <c r="G503" s="8" t="s">
        <v>4681</v>
      </c>
      <c r="H503" s="8" t="s">
        <v>4682</v>
      </c>
      <c r="I503" s="8" t="s">
        <v>4683</v>
      </c>
      <c r="J503" s="8" t="s">
        <v>4458</v>
      </c>
      <c r="K503" s="8">
        <v>362001</v>
      </c>
      <c r="L503" s="8" t="s">
        <v>42</v>
      </c>
      <c r="M503" s="8" t="s">
        <v>4684</v>
      </c>
      <c r="N503" s="8" t="s">
        <v>4684</v>
      </c>
      <c r="O503" s="8" t="s">
        <v>4685</v>
      </c>
      <c r="P503" s="8"/>
      <c r="Q503" s="8" t="s">
        <v>4686</v>
      </c>
      <c r="R503" s="8" t="s">
        <v>4687</v>
      </c>
      <c r="S503" s="8" t="s">
        <v>4688</v>
      </c>
      <c r="T503" s="8" t="s">
        <v>2368</v>
      </c>
      <c r="U503" s="8" t="s">
        <v>46</v>
      </c>
      <c r="V503" s="8">
        <v>0</v>
      </c>
      <c r="W503" s="9" t="s">
        <v>4689</v>
      </c>
      <c r="X503" s="8">
        <v>9332</v>
      </c>
      <c r="Y503" s="8" t="s">
        <v>48</v>
      </c>
      <c r="Z503" s="8">
        <v>56582</v>
      </c>
      <c r="AA503" s="8" t="s">
        <v>4393</v>
      </c>
      <c r="AB503" s="8" t="s">
        <v>49</v>
      </c>
      <c r="AC503" s="8" t="s">
        <v>2165</v>
      </c>
      <c r="AD503" s="8" t="s">
        <v>4690</v>
      </c>
      <c r="AE503" s="8" t="s">
        <v>158</v>
      </c>
      <c r="AF503" s="8"/>
      <c r="AG503" s="11" t="str">
        <f t="shared" si="17"/>
        <v>11, Sagun ApartmentPadar ChowkJoshipuraJunagadh</v>
      </c>
      <c r="AI503" s="11" t="str">
        <f>VLOOKUP(A503,[2]Sheet1!$D:$F,3,0)</f>
        <v>Powertrex Solar</v>
      </c>
      <c r="AJ503" s="11">
        <f>VLOOKUP(A503,'[3]Final summary'!$E:$AH,29,0)</f>
        <v>600</v>
      </c>
    </row>
    <row r="504" spans="1:36" s="11" customFormat="1" ht="28.5" customHeight="1" x14ac:dyDescent="0.2">
      <c r="A504" s="8" t="s">
        <v>4691</v>
      </c>
      <c r="B504" s="7">
        <v>503</v>
      </c>
      <c r="C504" s="8" t="s">
        <v>4692</v>
      </c>
      <c r="D504" s="18" t="s">
        <v>4393</v>
      </c>
      <c r="E504" s="8" t="s">
        <v>4693</v>
      </c>
      <c r="F504" s="8" t="s">
        <v>90</v>
      </c>
      <c r="G504" s="8" t="s">
        <v>4694</v>
      </c>
      <c r="H504" s="8" t="s">
        <v>4695</v>
      </c>
      <c r="I504" s="8" t="s">
        <v>4695</v>
      </c>
      <c r="J504" s="8" t="s">
        <v>4695</v>
      </c>
      <c r="K504" s="8">
        <v>365601</v>
      </c>
      <c r="L504" s="8" t="s">
        <v>42</v>
      </c>
      <c r="M504" s="8">
        <v>9427230047</v>
      </c>
      <c r="N504" s="8">
        <v>9427230047</v>
      </c>
      <c r="O504" s="8" t="s">
        <v>4696</v>
      </c>
      <c r="P504" s="8"/>
      <c r="Q504" s="8" t="s">
        <v>4697</v>
      </c>
      <c r="R504" s="8" t="s">
        <v>4698</v>
      </c>
      <c r="S504" s="8" t="s">
        <v>4699</v>
      </c>
      <c r="T504" s="8" t="s">
        <v>2368</v>
      </c>
      <c r="U504" s="8" t="s">
        <v>46</v>
      </c>
      <c r="V504" s="8">
        <v>0</v>
      </c>
      <c r="W504" s="9" t="s">
        <v>4700</v>
      </c>
      <c r="X504" s="8">
        <v>9165</v>
      </c>
      <c r="Y504" s="8" t="s">
        <v>48</v>
      </c>
      <c r="Z504" s="8">
        <v>56574</v>
      </c>
      <c r="AA504" s="8" t="s">
        <v>4393</v>
      </c>
      <c r="AB504" s="8" t="s">
        <v>70</v>
      </c>
      <c r="AC504" s="8">
        <v>56585</v>
      </c>
      <c r="AD504" s="8" t="s">
        <v>4701</v>
      </c>
      <c r="AE504" s="8" t="s">
        <v>158</v>
      </c>
      <c r="AF504" s="8"/>
      <c r="AG504" s="11" t="str">
        <f t="shared" si="17"/>
        <v>"Shivam",21-A,D.L.B. Society,Opp. S.T. Bus Depot,AmreliAmreliAmreli</v>
      </c>
      <c r="AI504" s="11" t="str">
        <f>VLOOKUP(A504,[2]Sheet1!$D:$F,3,0)</f>
        <v>Brahmadip Enterprise</v>
      </c>
      <c r="AJ504" s="11">
        <f>VLOOKUP(A504,'[3]Final summary'!$E:$AH,29,0)</f>
        <v>150</v>
      </c>
    </row>
    <row r="505" spans="1:36" s="11" customFormat="1" ht="41.25" customHeight="1" x14ac:dyDescent="0.2">
      <c r="A505" s="8" t="s">
        <v>4702</v>
      </c>
      <c r="B505" s="8">
        <v>504</v>
      </c>
      <c r="C505" s="8" t="s">
        <v>4703</v>
      </c>
      <c r="D505" s="18" t="s">
        <v>4393</v>
      </c>
      <c r="E505" s="18" t="s">
        <v>4704</v>
      </c>
      <c r="F505" s="8" t="s">
        <v>64</v>
      </c>
      <c r="G505" s="8" t="s">
        <v>4705</v>
      </c>
      <c r="H505" s="8" t="s">
        <v>4706</v>
      </c>
      <c r="I505" s="8" t="s">
        <v>643</v>
      </c>
      <c r="J505" s="8" t="s">
        <v>643</v>
      </c>
      <c r="K505" s="8">
        <v>382213</v>
      </c>
      <c r="L505" s="8" t="s">
        <v>42</v>
      </c>
      <c r="M505" s="8" t="s">
        <v>4707</v>
      </c>
      <c r="N505" s="8" t="s">
        <v>4707</v>
      </c>
      <c r="O505" s="8" t="s">
        <v>4708</v>
      </c>
      <c r="P505" s="8" t="s">
        <v>4709</v>
      </c>
      <c r="Q505" s="8" t="s">
        <v>4710</v>
      </c>
      <c r="R505" s="8" t="s">
        <v>4711</v>
      </c>
      <c r="S505" s="8" t="s">
        <v>4712</v>
      </c>
      <c r="T505" s="8" t="s">
        <v>4713</v>
      </c>
      <c r="U505" s="8" t="s">
        <v>78</v>
      </c>
      <c r="V505" s="8" t="s">
        <v>4714</v>
      </c>
      <c r="W505" s="9" t="s">
        <v>4715</v>
      </c>
      <c r="X505" s="8">
        <v>8992</v>
      </c>
      <c r="Y505" s="8" t="s">
        <v>48</v>
      </c>
      <c r="Z505" s="8" t="s">
        <v>95</v>
      </c>
      <c r="AA505" s="8"/>
      <c r="AB505" s="8" t="s">
        <v>70</v>
      </c>
      <c r="AC505" s="8">
        <v>56581</v>
      </c>
      <c r="AD505" s="8" t="s">
        <v>4701</v>
      </c>
      <c r="AE505" s="8" t="s">
        <v>149</v>
      </c>
      <c r="AF505" s="8"/>
      <c r="AG505" s="11" t="str">
        <f t="shared" si="17"/>
        <v>A-10, Tulsi Estate, Opp. Bhagyoday HotelChangodarAHMEDABADAHMEDABAD</v>
      </c>
      <c r="AI505" s="11" t="str">
        <f>VLOOKUP(A505,[2]Sheet1!$D:$F,3,0)</f>
        <v>Enerzytech Induatries Private Limited</v>
      </c>
      <c r="AJ505" s="11">
        <f>VLOOKUP(A505,'[3]Final summary'!$E:$AH,29,0)</f>
        <v>1500</v>
      </c>
    </row>
    <row r="506" spans="1:36" s="11" customFormat="1" ht="28.5" customHeight="1" x14ac:dyDescent="0.2">
      <c r="A506" s="8" t="s">
        <v>4716</v>
      </c>
      <c r="B506" s="7">
        <v>505</v>
      </c>
      <c r="C506" s="8" t="str">
        <f>VLOOKUP(A506,'[1]Master File'!$A:$D,4,0)</f>
        <v>GO GREEN SOLAR</v>
      </c>
      <c r="D506" s="8" t="s">
        <v>4717</v>
      </c>
      <c r="E506" s="8" t="s">
        <v>4718</v>
      </c>
      <c r="F506" s="8" t="s">
        <v>653</v>
      </c>
      <c r="G506" s="8" t="str">
        <f>VLOOKUP(A506,'[1]Master File'!$A:$E,5,0)</f>
        <v>B/24 KRISHNA ROW HOUSE</v>
      </c>
      <c r="H506" s="8" t="str">
        <f>VLOOKUP(A506,'[1]Master File'!$A:$F,6,0)</f>
        <v>OPP OM TOWNSHIP</v>
      </c>
      <c r="I506" s="8" t="str">
        <f>VLOOKUP(A506,'[1]Master File'!$A:$G,7,0)</f>
        <v>PASODARA GAM,KAMREJ</v>
      </c>
      <c r="J506" s="8" t="str">
        <f>VLOOKUP(A506,'[1]Master File'!$A:$H,8,0)</f>
        <v>Surat</v>
      </c>
      <c r="K506" s="8">
        <f>VLOOKUP(A506,'[1]Master File'!$A:$I,9,0)</f>
        <v>394180</v>
      </c>
      <c r="L506" s="8" t="s">
        <v>42</v>
      </c>
      <c r="M506" s="8">
        <f>VLOOKUP(A506,'[1]Master File'!$A:$M,13,0)</f>
        <v>9033996494</v>
      </c>
      <c r="N506" s="8">
        <f>M506</f>
        <v>9033996494</v>
      </c>
      <c r="O506" s="8" t="str">
        <f>VLOOKUP(A506,'[1]Master File'!$A:$L,12,0)</f>
        <v>INFO@GOGREEN-SOLAR.IN</v>
      </c>
      <c r="P506" s="14" t="s">
        <v>4719</v>
      </c>
      <c r="Q506" s="8" t="str">
        <f>VLOOKUP(A506,'[1]Master File'!$A:$J,10,0)</f>
        <v>24CCDPM5768G1ZF</v>
      </c>
      <c r="R506" s="8" t="str">
        <f>VLOOKUP(A506,'[1]Master File'!$A:$K,11,0)</f>
        <v>CCDPM5768G</v>
      </c>
      <c r="S506" s="8" t="s">
        <v>4720</v>
      </c>
      <c r="T506" s="8" t="s">
        <v>1209</v>
      </c>
      <c r="U506" s="8" t="str">
        <f>VLOOKUP(A506,'[1]Master File'!$A:$P,16,0)</f>
        <v>B</v>
      </c>
      <c r="V506" s="8">
        <f>VLOOKUP(A506,'[1]Master File'!$A:$N,14,0)</f>
        <v>0</v>
      </c>
      <c r="W506" s="9" t="s">
        <v>4721</v>
      </c>
      <c r="X506" s="8">
        <v>9218</v>
      </c>
      <c r="Y506" s="8" t="s">
        <v>48</v>
      </c>
      <c r="Z506" s="8">
        <v>56587</v>
      </c>
      <c r="AA506" s="8" t="s">
        <v>4717</v>
      </c>
      <c r="AB506" s="8" t="s">
        <v>49</v>
      </c>
      <c r="AC506" s="8" t="s">
        <v>192</v>
      </c>
      <c r="AD506" s="8" t="s">
        <v>4722</v>
      </c>
      <c r="AE506" s="8" t="s">
        <v>158</v>
      </c>
      <c r="AF506" s="8"/>
      <c r="AG506" s="11" t="str">
        <f t="shared" si="17"/>
        <v>B/24 KRISHNA ROW HOUSEOPP OM TOWNSHIPPASODARA GAM,KAMREJSurat</v>
      </c>
      <c r="AI506" s="11" t="str">
        <f>VLOOKUP(A506,[2]Sheet1!$D:$F,3,0)</f>
        <v>Go Green Solar</v>
      </c>
      <c r="AJ506" s="11">
        <f>VLOOKUP(A506,'[3]Final summary'!$E:$AH,29,0)</f>
        <v>200</v>
      </c>
    </row>
    <row r="507" spans="1:36" s="11" customFormat="1" ht="28.5" customHeight="1" x14ac:dyDescent="0.2">
      <c r="A507" s="8" t="s">
        <v>4723</v>
      </c>
      <c r="B507" s="8">
        <v>506</v>
      </c>
      <c r="C507" s="8" t="str">
        <f>VLOOKUP(A507,'[1]Master File'!$A:$D,4,0)</f>
        <v>4Sun Power</v>
      </c>
      <c r="D507" s="8" t="s">
        <v>4717</v>
      </c>
      <c r="E507" s="8" t="s">
        <v>4724</v>
      </c>
      <c r="F507" s="8" t="s">
        <v>90</v>
      </c>
      <c r="G507" s="8" t="str">
        <f>VLOOKUP(A507,'[1]Master File'!$A:$E,5,0)</f>
        <v>i-333,Sumel Business Park-6,</v>
      </c>
      <c r="H507" s="8" t="str">
        <f>VLOOKUP(A507,'[1]Master File'!$A:$F,6,0)</f>
        <v>Dudheshwar Road, Shahibag, Ahmedabad</v>
      </c>
      <c r="I507" s="8" t="str">
        <f>VLOOKUP(A507,'[1]Master File'!$A:$G,7,0)</f>
        <v>Ahmedabad</v>
      </c>
      <c r="J507" s="8" t="str">
        <f>VLOOKUP(A507,'[1]Master File'!$A:$H,8,0)</f>
        <v>Ahmedabad</v>
      </c>
      <c r="K507" s="8">
        <f>VLOOKUP(A507,'[1]Master File'!$A:$I,9,0)</f>
        <v>380004</v>
      </c>
      <c r="L507" s="8" t="s">
        <v>42</v>
      </c>
      <c r="M507" s="8" t="str">
        <f>VLOOKUP(A507,'[1]Master File'!$A:$M,13,0)</f>
        <v>8000859548, 8160293255</v>
      </c>
      <c r="N507" s="8" t="str">
        <f>M507</f>
        <v>8000859548, 8160293255</v>
      </c>
      <c r="O507" s="8" t="str">
        <f>VLOOKUP(A507,'[1]Master File'!$A:$L,12,0)</f>
        <v>4sunpower.ahd@gmail.com</v>
      </c>
      <c r="P507" s="14" t="s">
        <v>4725</v>
      </c>
      <c r="Q507" s="8" t="str">
        <f>VLOOKUP(A507,'[1]Master File'!$A:$J,10,0)</f>
        <v>24BAYPG5533P1ZZ</v>
      </c>
      <c r="R507" s="8" t="str">
        <f>VLOOKUP(A507,'[1]Master File'!$A:$K,11,0)</f>
        <v>BAYPG5533P</v>
      </c>
      <c r="S507" s="8" t="s">
        <v>4726</v>
      </c>
      <c r="T507" s="8" t="s">
        <v>3482</v>
      </c>
      <c r="U507" s="8" t="str">
        <f>VLOOKUP(A507,'[1]Master File'!$A:$P,16,0)</f>
        <v>B</v>
      </c>
      <c r="V507" s="8">
        <f>VLOOKUP(A507,'[1]Master File'!$A:$N,14,0)</f>
        <v>0</v>
      </c>
      <c r="W507" s="9" t="s">
        <v>4727</v>
      </c>
      <c r="X507" s="8">
        <v>9111</v>
      </c>
      <c r="Y507" s="8" t="s">
        <v>48</v>
      </c>
      <c r="Z507" s="8">
        <v>56136</v>
      </c>
      <c r="AA507" s="8" t="s">
        <v>62</v>
      </c>
      <c r="AB507" s="8" t="s">
        <v>70</v>
      </c>
      <c r="AC507" s="8">
        <v>56593</v>
      </c>
      <c r="AD507" s="8" t="s">
        <v>4722</v>
      </c>
      <c r="AE507" s="8" t="s">
        <v>158</v>
      </c>
      <c r="AF507" s="8"/>
      <c r="AG507" s="11" t="str">
        <f t="shared" si="17"/>
        <v>i-333,Sumel Business Park-6,Dudheshwar Road, Shahibag, AhmedabadAhmedabadAhmedabad</v>
      </c>
      <c r="AI507" s="11" t="str">
        <f>VLOOKUP(A507,[2]Sheet1!$D:$F,3,0)</f>
        <v>4Sun Power</v>
      </c>
      <c r="AJ507" s="11">
        <f>VLOOKUP(A507,'[3]Final summary'!$E:$AH,29,0)</f>
        <v>2000</v>
      </c>
    </row>
    <row r="508" spans="1:36" s="11" customFormat="1" ht="28.5" customHeight="1" x14ac:dyDescent="0.2">
      <c r="A508" s="8" t="s">
        <v>4728</v>
      </c>
      <c r="B508" s="7">
        <v>507</v>
      </c>
      <c r="C508" s="8" t="s">
        <v>4729</v>
      </c>
      <c r="D508" s="8" t="s">
        <v>4717</v>
      </c>
      <c r="E508" s="8" t="s">
        <v>4730</v>
      </c>
      <c r="F508" s="8" t="s">
        <v>73</v>
      </c>
      <c r="G508" s="8" t="s">
        <v>4731</v>
      </c>
      <c r="H508" s="8" t="s">
        <v>4732</v>
      </c>
      <c r="I508" s="8" t="s">
        <v>742</v>
      </c>
      <c r="J508" s="8" t="s">
        <v>742</v>
      </c>
      <c r="K508" s="8">
        <v>380004</v>
      </c>
      <c r="L508" s="8" t="s">
        <v>42</v>
      </c>
      <c r="M508" s="8">
        <v>9173731826</v>
      </c>
      <c r="N508" s="8">
        <v>9173731826</v>
      </c>
      <c r="O508" s="8" t="s">
        <v>4733</v>
      </c>
      <c r="P508" s="8"/>
      <c r="Q508" s="8" t="s">
        <v>4734</v>
      </c>
      <c r="R508" s="8" t="s">
        <v>4735</v>
      </c>
      <c r="S508" s="8" t="s">
        <v>4736</v>
      </c>
      <c r="T508" s="8" t="s">
        <v>1922</v>
      </c>
      <c r="U508" s="8" t="s">
        <v>46</v>
      </c>
      <c r="V508" s="8">
        <v>0</v>
      </c>
      <c r="W508" s="9" t="s">
        <v>4737</v>
      </c>
      <c r="X508" s="8">
        <v>9532</v>
      </c>
      <c r="Y508" s="8" t="s">
        <v>226</v>
      </c>
      <c r="Z508" s="8">
        <v>56586</v>
      </c>
      <c r="AA508" s="8" t="s">
        <v>4393</v>
      </c>
      <c r="AB508" s="8" t="s">
        <v>49</v>
      </c>
      <c r="AC508" s="8" t="s">
        <v>1542</v>
      </c>
      <c r="AD508" s="8" t="s">
        <v>157</v>
      </c>
      <c r="AE508" s="8" t="s">
        <v>158</v>
      </c>
      <c r="AF508" s="8"/>
      <c r="AG508" s="11" t="str">
        <f t="shared" si="17"/>
        <v>T-19/3rd Floor,Sukan Mall,Nr.Rajsthan Hospital,Shahibag,AhmedabadAhmedabadAhmedabad</v>
      </c>
      <c r="AI508" s="11" t="e">
        <f>VLOOKUP(A508,[2]Sheet1!$D:$F,3,0)</f>
        <v>#N/A</v>
      </c>
      <c r="AJ508" s="11">
        <f>VLOOKUP(A508,'[3]Final summary'!$E:$AH,29,0)</f>
        <v>400</v>
      </c>
    </row>
    <row r="509" spans="1:36" s="11" customFormat="1" ht="28.5" customHeight="1" x14ac:dyDescent="0.2">
      <c r="A509" s="8" t="s">
        <v>4738</v>
      </c>
      <c r="B509" s="8">
        <v>508</v>
      </c>
      <c r="C509" s="8" t="s">
        <v>4739</v>
      </c>
      <c r="D509" s="8" t="s">
        <v>4717</v>
      </c>
      <c r="E509" s="8" t="s">
        <v>4740</v>
      </c>
      <c r="F509" s="8" t="s">
        <v>73</v>
      </c>
      <c r="G509" s="8" t="s">
        <v>4741</v>
      </c>
      <c r="H509" s="8" t="s">
        <v>4742</v>
      </c>
      <c r="I509" s="8" t="s">
        <v>4743</v>
      </c>
      <c r="J509" s="8" t="s">
        <v>4743</v>
      </c>
      <c r="K509" s="8">
        <v>385515</v>
      </c>
      <c r="L509" s="8" t="s">
        <v>42</v>
      </c>
      <c r="M509" s="8" t="s">
        <v>4744</v>
      </c>
      <c r="N509" s="8" t="s">
        <v>4744</v>
      </c>
      <c r="O509" s="8" t="s">
        <v>4745</v>
      </c>
      <c r="P509" s="14" t="s">
        <v>4746</v>
      </c>
      <c r="Q509" s="8" t="s">
        <v>4747</v>
      </c>
      <c r="R509" s="8" t="s">
        <v>4748</v>
      </c>
      <c r="S509" s="8" t="s">
        <v>4749</v>
      </c>
      <c r="T509" s="8" t="s">
        <v>45</v>
      </c>
      <c r="U509" s="8" t="s">
        <v>46</v>
      </c>
      <c r="V509" s="8">
        <v>0</v>
      </c>
      <c r="W509" s="9" t="s">
        <v>4750</v>
      </c>
      <c r="X509" s="8">
        <v>9494</v>
      </c>
      <c r="Y509" s="8" t="s">
        <v>226</v>
      </c>
      <c r="Z509" s="8">
        <v>56589</v>
      </c>
      <c r="AA509" s="8" t="s">
        <v>4717</v>
      </c>
      <c r="AB509" s="8" t="s">
        <v>49</v>
      </c>
      <c r="AC509" s="8" t="s">
        <v>1542</v>
      </c>
      <c r="AD509" s="8" t="s">
        <v>1615</v>
      </c>
      <c r="AE509" s="8" t="s">
        <v>158</v>
      </c>
      <c r="AF509" s="8"/>
      <c r="AG509" s="11" t="str">
        <f t="shared" si="17"/>
        <v>1701, Ambica chockGadh, PalanpurBanaskantha,Banaskantha,</v>
      </c>
      <c r="AI509" s="11" t="str">
        <f>VLOOKUP(A509,[2]Sheet1!$D:$F,3,0)</f>
        <v>Zebron Solar Power Solutions</v>
      </c>
      <c r="AJ509" s="11">
        <f>VLOOKUP(A509,'[3]Final summary'!$E:$AH,29,0)</f>
        <v>2000</v>
      </c>
    </row>
    <row r="510" spans="1:36" s="11" customFormat="1" ht="28.5" customHeight="1" x14ac:dyDescent="0.2">
      <c r="A510" s="8" t="s">
        <v>4751</v>
      </c>
      <c r="B510" s="7">
        <v>509</v>
      </c>
      <c r="C510" s="8" t="s">
        <v>4752</v>
      </c>
      <c r="D510" s="8" t="s">
        <v>4717</v>
      </c>
      <c r="E510" s="8" t="s">
        <v>4753</v>
      </c>
      <c r="F510" s="8" t="s">
        <v>90</v>
      </c>
      <c r="G510" s="8" t="s">
        <v>4754</v>
      </c>
      <c r="H510" s="8" t="s">
        <v>4755</v>
      </c>
      <c r="I510" s="8" t="s">
        <v>4756</v>
      </c>
      <c r="J510" s="8" t="s">
        <v>4756</v>
      </c>
      <c r="K510" s="8">
        <v>387411</v>
      </c>
      <c r="L510" s="8" t="s">
        <v>42</v>
      </c>
      <c r="M510" s="8">
        <v>7046655563</v>
      </c>
      <c r="N510" s="8">
        <v>7046655563</v>
      </c>
      <c r="O510" s="8" t="s">
        <v>4757</v>
      </c>
      <c r="P510" s="8"/>
      <c r="Q510" s="8" t="s">
        <v>4758</v>
      </c>
      <c r="R510" s="8" t="s">
        <v>4759</v>
      </c>
      <c r="S510" s="8" t="s">
        <v>4760</v>
      </c>
      <c r="T510" s="8" t="s">
        <v>274</v>
      </c>
      <c r="U510" s="8" t="s">
        <v>46</v>
      </c>
      <c r="V510" s="8">
        <v>0</v>
      </c>
      <c r="W510" s="9" t="s">
        <v>4761</v>
      </c>
      <c r="X510" s="8">
        <v>9304</v>
      </c>
      <c r="Y510" s="8" t="s">
        <v>226</v>
      </c>
      <c r="Z510" s="8">
        <v>56596</v>
      </c>
      <c r="AA510" s="8" t="s">
        <v>4717</v>
      </c>
      <c r="AB510" s="8" t="s">
        <v>70</v>
      </c>
      <c r="AC510" s="8">
        <v>56597</v>
      </c>
      <c r="AD510" s="8" t="s">
        <v>4717</v>
      </c>
      <c r="AE510" s="8" t="s">
        <v>158</v>
      </c>
      <c r="AF510" s="8"/>
      <c r="AG510" s="11" t="str">
        <f t="shared" si="17"/>
        <v>Shah ni KhadkiNear Jain Derasar KhedaKhedaKheda</v>
      </c>
      <c r="AI510" s="11" t="str">
        <f>VLOOKUP(A510,[2]Sheet1!$D:$F,3,0)</f>
        <v>Navkar Enterprise</v>
      </c>
      <c r="AJ510" s="11">
        <f>VLOOKUP(A510,'[3]Final summary'!$E:$AH,29,0)</f>
        <v>500</v>
      </c>
    </row>
    <row r="511" spans="1:36" s="11" customFormat="1" ht="28.5" customHeight="1" x14ac:dyDescent="0.2">
      <c r="A511" s="8" t="s">
        <v>4762</v>
      </c>
      <c r="B511" s="8">
        <v>510</v>
      </c>
      <c r="C511" s="8" t="s">
        <v>4763</v>
      </c>
      <c r="D511" s="8" t="s">
        <v>4717</v>
      </c>
      <c r="E511" s="8" t="s">
        <v>4764</v>
      </c>
      <c r="F511" s="8" t="s">
        <v>90</v>
      </c>
      <c r="G511" s="8" t="s">
        <v>4765</v>
      </c>
      <c r="H511" s="8" t="s">
        <v>4766</v>
      </c>
      <c r="I511" s="8" t="s">
        <v>1030</v>
      </c>
      <c r="J511" s="8" t="s">
        <v>4256</v>
      </c>
      <c r="K511" s="8">
        <v>361005</v>
      </c>
      <c r="L511" s="8" t="s">
        <v>42</v>
      </c>
      <c r="M511" s="8">
        <v>8866699444</v>
      </c>
      <c r="N511" s="8">
        <v>8866699444</v>
      </c>
      <c r="O511" s="8" t="s">
        <v>4767</v>
      </c>
      <c r="P511" s="14" t="s">
        <v>4768</v>
      </c>
      <c r="Q511" s="8" t="s">
        <v>4769</v>
      </c>
      <c r="R511" s="8" t="s">
        <v>4770</v>
      </c>
      <c r="S511" s="8" t="s">
        <v>4771</v>
      </c>
      <c r="T511" s="8" t="s">
        <v>4772</v>
      </c>
      <c r="U511" s="8" t="s">
        <v>78</v>
      </c>
      <c r="V511" s="8" t="s">
        <v>4773</v>
      </c>
      <c r="W511" s="9" t="s">
        <v>4774</v>
      </c>
      <c r="X511" s="8">
        <v>9051</v>
      </c>
      <c r="Y511" s="8" t="s">
        <v>226</v>
      </c>
      <c r="Z511" s="8" t="s">
        <v>95</v>
      </c>
      <c r="AA511" s="8"/>
      <c r="AB511" s="8" t="s">
        <v>49</v>
      </c>
      <c r="AC511" s="8" t="s">
        <v>4775</v>
      </c>
      <c r="AD511" s="8" t="s">
        <v>157</v>
      </c>
      <c r="AE511" s="8" t="s">
        <v>149</v>
      </c>
      <c r="AF511" s="8"/>
      <c r="AG511" s="11" t="str">
        <f t="shared" si="17"/>
        <v>57-Digvijay Plot ,Post Office Lane,JamnagarJamnagarJAMNAGAR</v>
      </c>
      <c r="AI511" s="11" t="str">
        <f>VLOOKUP(A511,[2]Sheet1!$D:$F,3,0)</f>
        <v>Oxen Energies</v>
      </c>
      <c r="AJ511" s="11">
        <f>VLOOKUP(A511,'[3]Final summary'!$E:$AH,29,0)</f>
        <v>500</v>
      </c>
    </row>
    <row r="512" spans="1:36" s="11" customFormat="1" ht="28.5" customHeight="1" x14ac:dyDescent="0.2">
      <c r="A512" s="8" t="s">
        <v>4776</v>
      </c>
      <c r="B512" s="7">
        <v>511</v>
      </c>
      <c r="C512" s="8" t="s">
        <v>4777</v>
      </c>
      <c r="D512" s="8" t="s">
        <v>4778</v>
      </c>
      <c r="E512" s="8" t="s">
        <v>4779</v>
      </c>
      <c r="F512" s="8" t="s">
        <v>90</v>
      </c>
      <c r="G512" s="8" t="s">
        <v>4780</v>
      </c>
      <c r="H512" s="8" t="s">
        <v>4781</v>
      </c>
      <c r="I512" s="8" t="s">
        <v>742</v>
      </c>
      <c r="J512" s="8" t="s">
        <v>742</v>
      </c>
      <c r="K512" s="8">
        <v>440002</v>
      </c>
      <c r="L512" s="8" t="s">
        <v>42</v>
      </c>
      <c r="M512" s="8" t="s">
        <v>4782</v>
      </c>
      <c r="N512" s="8" t="s">
        <v>4782</v>
      </c>
      <c r="O512" s="8" t="s">
        <v>4783</v>
      </c>
      <c r="P512" s="8"/>
      <c r="Q512" s="8" t="s">
        <v>4784</v>
      </c>
      <c r="R512" s="8" t="s">
        <v>4785</v>
      </c>
      <c r="S512" s="8" t="s">
        <v>4786</v>
      </c>
      <c r="T512" s="8" t="s">
        <v>4787</v>
      </c>
      <c r="U512" s="8" t="s">
        <v>78</v>
      </c>
      <c r="V512" s="8">
        <v>0</v>
      </c>
      <c r="W512" s="9" t="s">
        <v>4788</v>
      </c>
      <c r="X512" s="8">
        <v>9106</v>
      </c>
      <c r="Y512" s="8" t="s">
        <v>48</v>
      </c>
      <c r="Z512" s="8">
        <v>56604</v>
      </c>
      <c r="AA512" s="8" t="s">
        <v>4778</v>
      </c>
      <c r="AB512" s="8" t="s">
        <v>49</v>
      </c>
      <c r="AC512" s="8" t="s">
        <v>805</v>
      </c>
      <c r="AD512" s="8" t="s">
        <v>1466</v>
      </c>
      <c r="AE512" s="8" t="s">
        <v>149</v>
      </c>
      <c r="AF512" s="8" t="s">
        <v>53</v>
      </c>
      <c r="AG512" s="11" t="str">
        <f t="shared" si="17"/>
        <v>504-B Primium House, Opp GandhigramRly  Station 8/4 Handloom HouseAhmedabadAhmedabad</v>
      </c>
      <c r="AI512" s="11" t="str">
        <f>VLOOKUP(A512,[2]Sheet1!$D:$F,3,0)</f>
        <v>Vtech Engineers</v>
      </c>
      <c r="AJ512" s="11">
        <f>VLOOKUP(A512,'[3]Final summary'!$E:$AH,29,0)</f>
        <v>15000</v>
      </c>
    </row>
    <row r="513" spans="1:36" s="11" customFormat="1" ht="35.25" customHeight="1" x14ac:dyDescent="0.2">
      <c r="A513" s="8" t="s">
        <v>4789</v>
      </c>
      <c r="B513" s="8">
        <v>512</v>
      </c>
      <c r="C513" s="8" t="s">
        <v>4790</v>
      </c>
      <c r="D513" s="8" t="s">
        <v>4778</v>
      </c>
      <c r="E513" s="8" t="s">
        <v>4791</v>
      </c>
      <c r="F513" s="8" t="s">
        <v>64</v>
      </c>
      <c r="G513" s="8" t="s">
        <v>4792</v>
      </c>
      <c r="H513" s="8" t="s">
        <v>4793</v>
      </c>
      <c r="I513" s="8" t="s">
        <v>812</v>
      </c>
      <c r="J513" s="8" t="s">
        <v>614</v>
      </c>
      <c r="K513" s="8">
        <v>394230</v>
      </c>
      <c r="L513" s="8" t="s">
        <v>42</v>
      </c>
      <c r="M513" s="8">
        <v>9909972827</v>
      </c>
      <c r="N513" s="8">
        <v>9909972827</v>
      </c>
      <c r="O513" s="8" t="s">
        <v>4794</v>
      </c>
      <c r="P513" s="8" t="s">
        <v>4795</v>
      </c>
      <c r="Q513" s="8" t="s">
        <v>4796</v>
      </c>
      <c r="R513" s="8" t="s">
        <v>4797</v>
      </c>
      <c r="S513" s="8" t="s">
        <v>4798</v>
      </c>
      <c r="T513" s="8" t="s">
        <v>274</v>
      </c>
      <c r="U513" s="8" t="s">
        <v>46</v>
      </c>
      <c r="V513" s="8">
        <v>0</v>
      </c>
      <c r="W513" s="9" t="s">
        <v>4799</v>
      </c>
      <c r="X513" s="8">
        <v>9308</v>
      </c>
      <c r="Y513" s="8" t="s">
        <v>48</v>
      </c>
      <c r="Z513" s="8">
        <v>56605</v>
      </c>
      <c r="AA513" s="8" t="s">
        <v>4778</v>
      </c>
      <c r="AB513" s="8" t="s">
        <v>49</v>
      </c>
      <c r="AC513" s="8" t="s">
        <v>4800</v>
      </c>
      <c r="AD513" s="8" t="s">
        <v>4801</v>
      </c>
      <c r="AE513" s="8" t="s">
        <v>158</v>
      </c>
      <c r="AF513" s="8"/>
      <c r="AG513" s="11" t="str">
        <f t="shared" si="17"/>
        <v>c-20/2,Road No-15,Hojiwala Industrial Estate,Sachin-Palsana Road,SuratSuratSURAT</v>
      </c>
      <c r="AI513" s="11" t="e">
        <f>VLOOKUP(A513,[2]Sheet1!$D:$F,3,0)</f>
        <v>#N/A</v>
      </c>
      <c r="AJ513" s="11">
        <f>VLOOKUP(A513,'[3]Final summary'!$E:$AH,29,0)</f>
        <v>500</v>
      </c>
    </row>
    <row r="514" spans="1:36" s="11" customFormat="1" ht="37.5" customHeight="1" x14ac:dyDescent="0.2">
      <c r="A514" s="8" t="s">
        <v>4802</v>
      </c>
      <c r="B514" s="7">
        <v>513</v>
      </c>
      <c r="C514" s="8" t="s">
        <v>4803</v>
      </c>
      <c r="D514" s="8" t="s">
        <v>4778</v>
      </c>
      <c r="E514" s="8" t="s">
        <v>4804</v>
      </c>
      <c r="F514" s="8" t="s">
        <v>64</v>
      </c>
      <c r="G514" s="8" t="s">
        <v>4805</v>
      </c>
      <c r="H514" s="8" t="s">
        <v>4806</v>
      </c>
      <c r="I514" s="8" t="s">
        <v>4807</v>
      </c>
      <c r="J514" s="8" t="s">
        <v>4808</v>
      </c>
      <c r="K514" s="8">
        <v>360002</v>
      </c>
      <c r="L514" s="8" t="s">
        <v>42</v>
      </c>
      <c r="M514" s="8">
        <v>9316732949</v>
      </c>
      <c r="N514" s="8">
        <v>9316732949</v>
      </c>
      <c r="O514" s="8" t="s">
        <v>4809</v>
      </c>
      <c r="P514" s="8"/>
      <c r="Q514" s="8" t="s">
        <v>4810</v>
      </c>
      <c r="R514" s="8" t="s">
        <v>4811</v>
      </c>
      <c r="S514" s="8" t="s">
        <v>4812</v>
      </c>
      <c r="T514" s="8" t="s">
        <v>138</v>
      </c>
      <c r="U514" s="8" t="s">
        <v>46</v>
      </c>
      <c r="V514" s="8" t="s">
        <v>4813</v>
      </c>
      <c r="W514" s="9" t="s">
        <v>4814</v>
      </c>
      <c r="X514" s="8">
        <v>9401</v>
      </c>
      <c r="Y514" s="8" t="s">
        <v>48</v>
      </c>
      <c r="Z514" s="8" t="s">
        <v>95</v>
      </c>
      <c r="AA514" s="8"/>
      <c r="AB514" s="8" t="s">
        <v>70</v>
      </c>
      <c r="AC514" s="8">
        <v>56606</v>
      </c>
      <c r="AD514" s="8" t="s">
        <v>4778</v>
      </c>
      <c r="AE514" s="8" t="s">
        <v>158</v>
      </c>
      <c r="AF514" s="8"/>
      <c r="AG514" s="11" t="str">
        <f t="shared" ref="AG514:AG536" si="18">G514&amp;H514&amp;I514&amp; J514</f>
        <v>Plot No-400/8,Surbey No-117,Kotda Sangani Highway,LotdaKotda Sangani</v>
      </c>
      <c r="AI514" s="11" t="str">
        <f>VLOOKUP(A514,[2]Sheet1!$D:$F,3,0)</f>
        <v>Steam Power Enertech Private Limited</v>
      </c>
      <c r="AJ514" s="11">
        <f>VLOOKUP(A514,'[3]Final summary'!$E:$AH,29,0)</f>
        <v>250</v>
      </c>
    </row>
    <row r="515" spans="1:36" s="11" customFormat="1" ht="28.5" customHeight="1" x14ac:dyDescent="0.2">
      <c r="A515" s="8" t="s">
        <v>4815</v>
      </c>
      <c r="B515" s="8">
        <v>514</v>
      </c>
      <c r="C515" s="8" t="s">
        <v>4816</v>
      </c>
      <c r="D515" s="8" t="s">
        <v>4778</v>
      </c>
      <c r="E515" s="8" t="s">
        <v>4817</v>
      </c>
      <c r="F515" s="8" t="s">
        <v>73</v>
      </c>
      <c r="G515" s="8" t="s">
        <v>4818</v>
      </c>
      <c r="H515" s="8" t="s">
        <v>4819</v>
      </c>
      <c r="I515" s="8" t="s">
        <v>4820</v>
      </c>
      <c r="J515" s="8" t="s">
        <v>684</v>
      </c>
      <c r="K515" s="8">
        <v>388121</v>
      </c>
      <c r="L515" s="8" t="s">
        <v>42</v>
      </c>
      <c r="M515" s="8" t="s">
        <v>4821</v>
      </c>
      <c r="N515" s="8" t="s">
        <v>4821</v>
      </c>
      <c r="O515" s="8" t="s">
        <v>4822</v>
      </c>
      <c r="P515" s="8" t="s">
        <v>4823</v>
      </c>
      <c r="Q515" s="8" t="s">
        <v>4824</v>
      </c>
      <c r="R515" s="8" t="s">
        <v>4825</v>
      </c>
      <c r="S515" s="8" t="s">
        <v>4826</v>
      </c>
      <c r="T515" s="8" t="s">
        <v>1470</v>
      </c>
      <c r="U515" s="8" t="s">
        <v>78</v>
      </c>
      <c r="V515" s="8" t="s">
        <v>4827</v>
      </c>
      <c r="W515" s="9" t="s">
        <v>4828</v>
      </c>
      <c r="X515" s="8">
        <v>9097</v>
      </c>
      <c r="Y515" s="8" t="s">
        <v>48</v>
      </c>
      <c r="Z515" s="8" t="s">
        <v>95</v>
      </c>
      <c r="AA515" s="8"/>
      <c r="AB515" s="8" t="s">
        <v>49</v>
      </c>
      <c r="AC515" s="8" t="s">
        <v>778</v>
      </c>
      <c r="AD515" s="8" t="s">
        <v>1762</v>
      </c>
      <c r="AE515" s="8" t="s">
        <v>149</v>
      </c>
      <c r="AF515" s="8"/>
      <c r="AG515" s="11" t="str">
        <f t="shared" si="18"/>
        <v>Plot No 525 Road No B21 GIDC Estate Vithal Udyognagar Anand-388121 Dist AnandANAND</v>
      </c>
      <c r="AI515" s="11" t="str">
        <f>VLOOKUP(A515,[2]Sheet1!$D:$F,3,0)</f>
        <v>Steelhacks Industries</v>
      </c>
      <c r="AJ515" s="11">
        <f>VLOOKUP(A515,'[3]Final summary'!$E:$AH,29,0)</f>
        <v>1500</v>
      </c>
    </row>
    <row r="516" spans="1:36" s="11" customFormat="1" ht="28.5" customHeight="1" x14ac:dyDescent="0.2">
      <c r="A516" s="8" t="s">
        <v>4829</v>
      </c>
      <c r="B516" s="7">
        <v>515</v>
      </c>
      <c r="C516" s="8" t="s">
        <v>4830</v>
      </c>
      <c r="D516" s="8" t="s">
        <v>4831</v>
      </c>
      <c r="E516" s="8" t="s">
        <v>4832</v>
      </c>
      <c r="F516" s="8" t="s">
        <v>73</v>
      </c>
      <c r="G516" s="8" t="s">
        <v>4833</v>
      </c>
      <c r="H516" s="8" t="s">
        <v>4834</v>
      </c>
      <c r="I516" s="8" t="s">
        <v>742</v>
      </c>
      <c r="J516" s="8" t="s">
        <v>742</v>
      </c>
      <c r="K516" s="8">
        <v>382480</v>
      </c>
      <c r="L516" s="8" t="s">
        <v>42</v>
      </c>
      <c r="M516" s="8">
        <v>7600008915</v>
      </c>
      <c r="N516" s="8">
        <v>7600008915</v>
      </c>
      <c r="O516" s="8" t="s">
        <v>4835</v>
      </c>
      <c r="P516" s="8"/>
      <c r="Q516" s="8" t="s">
        <v>4836</v>
      </c>
      <c r="R516" s="8" t="s">
        <v>4837</v>
      </c>
      <c r="S516" s="8" t="s">
        <v>4838</v>
      </c>
      <c r="T516" s="8" t="s">
        <v>3260</v>
      </c>
      <c r="U516" s="8" t="s">
        <v>46</v>
      </c>
      <c r="V516" s="8">
        <v>0</v>
      </c>
      <c r="W516" s="9" t="s">
        <v>4839</v>
      </c>
      <c r="X516" s="8">
        <v>9421</v>
      </c>
      <c r="Y516" s="8" t="s">
        <v>48</v>
      </c>
      <c r="Z516" s="8">
        <v>56610</v>
      </c>
      <c r="AA516" s="8" t="s">
        <v>4831</v>
      </c>
      <c r="AB516" s="8" t="s">
        <v>70</v>
      </c>
      <c r="AC516" s="8">
        <v>56611</v>
      </c>
      <c r="AD516" s="8" t="s">
        <v>4831</v>
      </c>
      <c r="AE516" s="8" t="s">
        <v>158</v>
      </c>
      <c r="AF516" s="8"/>
      <c r="AG516" s="11" t="str">
        <f t="shared" si="18"/>
        <v>B-401,Hometown,Near Alok Residency,Anand Party Plot Road,New Ranip,AhmedabadAhmedabadAhmedabad</v>
      </c>
      <c r="AI516" s="11" t="str">
        <f>VLOOKUP(A516,[2]Sheet1!$D:$F,3,0)</f>
        <v>Soleaf Energy</v>
      </c>
      <c r="AJ516" s="11">
        <f>VLOOKUP(A516,'[3]Final summary'!$E:$AH,29,0)</f>
        <v>300</v>
      </c>
    </row>
    <row r="517" spans="1:36" s="11" customFormat="1" ht="28.5" customHeight="1" x14ac:dyDescent="0.2">
      <c r="A517" s="8" t="s">
        <v>4840</v>
      </c>
      <c r="B517" s="8">
        <v>516</v>
      </c>
      <c r="C517" s="8" t="s">
        <v>4841</v>
      </c>
      <c r="D517" s="8" t="s">
        <v>4831</v>
      </c>
      <c r="E517" s="8" t="s">
        <v>4842</v>
      </c>
      <c r="F517" s="8" t="s">
        <v>90</v>
      </c>
      <c r="G517" s="8" t="s">
        <v>4843</v>
      </c>
      <c r="H517" s="8" t="s">
        <v>4844</v>
      </c>
      <c r="I517" s="8" t="s">
        <v>4845</v>
      </c>
      <c r="J517" s="8" t="s">
        <v>1123</v>
      </c>
      <c r="K517" s="8">
        <v>364710</v>
      </c>
      <c r="L517" s="8" t="s">
        <v>42</v>
      </c>
      <c r="M517" s="8" t="s">
        <v>4846</v>
      </c>
      <c r="N517" s="8" t="s">
        <v>4846</v>
      </c>
      <c r="O517" s="8" t="s">
        <v>4847</v>
      </c>
      <c r="P517" s="8"/>
      <c r="Q517" s="8" t="s">
        <v>4848</v>
      </c>
      <c r="R517" s="8" t="s">
        <v>4849</v>
      </c>
      <c r="S517" s="8" t="s">
        <v>4850</v>
      </c>
      <c r="T517" s="8" t="s">
        <v>927</v>
      </c>
      <c r="U517" s="8" t="s">
        <v>78</v>
      </c>
      <c r="V517" s="8" t="s">
        <v>4851</v>
      </c>
      <c r="W517" s="9" t="s">
        <v>4852</v>
      </c>
      <c r="X517" s="8">
        <v>8957</v>
      </c>
      <c r="Y517" s="8" t="s">
        <v>48</v>
      </c>
      <c r="Z517" s="8" t="s">
        <v>95</v>
      </c>
      <c r="AA517" s="8"/>
      <c r="AB517" s="8" t="s">
        <v>70</v>
      </c>
      <c r="AC517" s="8">
        <v>56618</v>
      </c>
      <c r="AD517" s="8" t="s">
        <v>4831</v>
      </c>
      <c r="AE517" s="8" t="s">
        <v>149</v>
      </c>
      <c r="AF517" s="8"/>
      <c r="AG517" s="11" t="str">
        <f t="shared" si="18"/>
        <v>Jawahar Society, Nr.IDBI BANK PALIYAD ROADBOTAD-364710BOTAD</v>
      </c>
      <c r="AI517" s="11" t="str">
        <f>VLOOKUP(A517,[2]Sheet1!$D:$F,3,0)</f>
        <v>Amar Jyot Spray Pump</v>
      </c>
      <c r="AJ517" s="11">
        <f>VLOOKUP(A517,'[3]Final summary'!$E:$AH,29,0)</f>
        <v>3500</v>
      </c>
    </row>
    <row r="518" spans="1:36" s="11" customFormat="1" ht="36.75" customHeight="1" x14ac:dyDescent="0.2">
      <c r="A518" s="8" t="s">
        <v>4853</v>
      </c>
      <c r="B518" s="7">
        <v>517</v>
      </c>
      <c r="C518" s="8" t="s">
        <v>4854</v>
      </c>
      <c r="D518" s="8" t="s">
        <v>4831</v>
      </c>
      <c r="E518" s="8" t="s">
        <v>4855</v>
      </c>
      <c r="F518" s="8" t="s">
        <v>64</v>
      </c>
      <c r="G518" s="8" t="s">
        <v>4856</v>
      </c>
      <c r="H518" s="8" t="s">
        <v>4857</v>
      </c>
      <c r="I518" s="8" t="s">
        <v>4858</v>
      </c>
      <c r="J518" s="8" t="s">
        <v>1411</v>
      </c>
      <c r="K518" s="8">
        <v>360001</v>
      </c>
      <c r="L518" s="8" t="s">
        <v>42</v>
      </c>
      <c r="M518" s="8" t="s">
        <v>4859</v>
      </c>
      <c r="N518" s="8" t="s">
        <v>4859</v>
      </c>
      <c r="O518" s="8" t="s">
        <v>4860</v>
      </c>
      <c r="P518" s="8"/>
      <c r="Q518" s="8" t="s">
        <v>4861</v>
      </c>
      <c r="R518" s="8" t="s">
        <v>4862</v>
      </c>
      <c r="S518" s="8" t="s">
        <v>4863</v>
      </c>
      <c r="T518" s="8" t="s">
        <v>4864</v>
      </c>
      <c r="U518" s="8" t="s">
        <v>46</v>
      </c>
      <c r="V518" s="8">
        <v>0</v>
      </c>
      <c r="W518" s="9" t="s">
        <v>4865</v>
      </c>
      <c r="X518" s="8">
        <v>9397</v>
      </c>
      <c r="Y518" s="8" t="s">
        <v>48</v>
      </c>
      <c r="Z518" s="8">
        <v>56615</v>
      </c>
      <c r="AA518" s="8" t="s">
        <v>4831</v>
      </c>
      <c r="AB518" s="8" t="s">
        <v>70</v>
      </c>
      <c r="AC518" s="8">
        <v>56616</v>
      </c>
      <c r="AD518" s="8" t="s">
        <v>4831</v>
      </c>
      <c r="AE518" s="8" t="s">
        <v>158</v>
      </c>
      <c r="AF518" s="8"/>
      <c r="AG518" s="11" t="str">
        <f t="shared" si="18"/>
        <v>202, 223 Cosmo Complex Mahila College Circle, RajkotRajkot</v>
      </c>
      <c r="AI518" s="11" t="str">
        <f>VLOOKUP(A518,[2]Sheet1!$D:$F,3,0)</f>
        <v>Shree Office Solutions Private Limited</v>
      </c>
      <c r="AJ518" s="11">
        <f>VLOOKUP(A518,'[3]Final summary'!$E:$AH,29,0)</f>
        <v>500</v>
      </c>
    </row>
    <row r="519" spans="1:36" s="11" customFormat="1" ht="39.75" customHeight="1" x14ac:dyDescent="0.2">
      <c r="A519" s="8" t="s">
        <v>4866</v>
      </c>
      <c r="B519" s="8">
        <v>518</v>
      </c>
      <c r="C519" s="8" t="s">
        <v>4867</v>
      </c>
      <c r="D519" s="8" t="s">
        <v>4831</v>
      </c>
      <c r="E519" s="8" t="s">
        <v>4868</v>
      </c>
      <c r="F519" s="8" t="s">
        <v>73</v>
      </c>
      <c r="G519" s="8" t="s">
        <v>4869</v>
      </c>
      <c r="H519" s="8" t="s">
        <v>4870</v>
      </c>
      <c r="I519" s="8" t="s">
        <v>4871</v>
      </c>
      <c r="J519" s="8" t="s">
        <v>4872</v>
      </c>
      <c r="K519" s="8">
        <v>385535</v>
      </c>
      <c r="L519" s="8" t="s">
        <v>42</v>
      </c>
      <c r="M519" s="8">
        <v>7383171515</v>
      </c>
      <c r="N519" s="8">
        <v>7383171515</v>
      </c>
      <c r="O519" s="8" t="s">
        <v>4873</v>
      </c>
      <c r="P519" s="8"/>
      <c r="Q519" s="8" t="s">
        <v>4874</v>
      </c>
      <c r="R519" s="8" t="s">
        <v>4875</v>
      </c>
      <c r="S519" s="8" t="s">
        <v>4876</v>
      </c>
      <c r="T519" s="8" t="s">
        <v>2099</v>
      </c>
      <c r="U519" s="8" t="s">
        <v>46</v>
      </c>
      <c r="V519" s="8">
        <v>0</v>
      </c>
      <c r="W519" s="9" t="s">
        <v>4877</v>
      </c>
      <c r="X519" s="8">
        <v>9440</v>
      </c>
      <c r="Y519" s="8" t="s">
        <v>48</v>
      </c>
      <c r="Z519" s="8">
        <v>56613</v>
      </c>
      <c r="AA519" s="8" t="s">
        <v>4831</v>
      </c>
      <c r="AB519" s="8" t="s">
        <v>49</v>
      </c>
      <c r="AC519" s="8" t="s">
        <v>50</v>
      </c>
      <c r="AD519" s="8" t="s">
        <v>4878</v>
      </c>
      <c r="AE519" s="8" t="s">
        <v>158</v>
      </c>
      <c r="AF519" s="8"/>
      <c r="AG519" s="11" t="str">
        <f t="shared" si="18"/>
        <v>BEHIND GAYATRI TEMPLE RDAT PO DEESABANASKANTHADEESA</v>
      </c>
      <c r="AI519" s="11" t="str">
        <f>VLOOKUP(A519,[2]Sheet1!$D:$F,3,0)</f>
        <v>Sunpay Renewable Energy Llp</v>
      </c>
      <c r="AJ519" s="11">
        <f>VLOOKUP(A519,'[3]Final summary'!$E:$AH,29,0)</f>
        <v>100</v>
      </c>
    </row>
    <row r="520" spans="1:36" s="11" customFormat="1" ht="28.5" customHeight="1" x14ac:dyDescent="0.2">
      <c r="A520" s="8" t="s">
        <v>4879</v>
      </c>
      <c r="B520" s="7">
        <v>519</v>
      </c>
      <c r="C520" s="8" t="s">
        <v>4880</v>
      </c>
      <c r="D520" s="8" t="s">
        <v>4831</v>
      </c>
      <c r="E520" s="8" t="s">
        <v>4881</v>
      </c>
      <c r="F520" s="8" t="s">
        <v>64</v>
      </c>
      <c r="G520" s="8" t="s">
        <v>4882</v>
      </c>
      <c r="H520" s="8" t="s">
        <v>4883</v>
      </c>
      <c r="I520" s="8" t="s">
        <v>742</v>
      </c>
      <c r="J520" s="8" t="s">
        <v>643</v>
      </c>
      <c r="K520" s="8">
        <v>380013</v>
      </c>
      <c r="L520" s="8" t="s">
        <v>42</v>
      </c>
      <c r="M520" s="8">
        <v>7600755058</v>
      </c>
      <c r="N520" s="8">
        <v>9898060002</v>
      </c>
      <c r="O520" s="8" t="s">
        <v>4884</v>
      </c>
      <c r="P520" s="8"/>
      <c r="Q520" s="8" t="s">
        <v>4885</v>
      </c>
      <c r="R520" s="8" t="s">
        <v>4886</v>
      </c>
      <c r="S520" s="8" t="s">
        <v>4887</v>
      </c>
      <c r="T520" s="8" t="s">
        <v>1496</v>
      </c>
      <c r="U520" s="8" t="s">
        <v>46</v>
      </c>
      <c r="V520" s="8">
        <v>0</v>
      </c>
      <c r="W520" s="9" t="s">
        <v>4888</v>
      </c>
      <c r="X520" s="8">
        <v>9150</v>
      </c>
      <c r="Y520" s="8" t="s">
        <v>48</v>
      </c>
      <c r="Z520" s="8">
        <v>56617</v>
      </c>
      <c r="AA520" s="8" t="s">
        <v>4831</v>
      </c>
      <c r="AB520" s="8" t="s">
        <v>49</v>
      </c>
      <c r="AC520" s="8" t="s">
        <v>1336</v>
      </c>
      <c r="AD520" s="8" t="s">
        <v>1509</v>
      </c>
      <c r="AE520" s="8" t="s">
        <v>158</v>
      </c>
      <c r="AF520" s="8"/>
      <c r="AG520" s="11" t="str">
        <f t="shared" si="18"/>
        <v>2/15,Parasnagar-1,Sola Road,Naranpura,Ahmedabad,GujaratAhmedabadAHMEDABAD</v>
      </c>
      <c r="AI520" s="11" t="str">
        <f>VLOOKUP(A520,[2]Sheet1!$D:$F,3,0)</f>
        <v>Shailee Projects Private Limited</v>
      </c>
      <c r="AJ520" s="11">
        <f>VLOOKUP(A520,'[3]Final summary'!$E:$AH,29,0)</f>
        <v>201</v>
      </c>
    </row>
    <row r="521" spans="1:36" s="11" customFormat="1" ht="28.5" customHeight="1" x14ac:dyDescent="0.2">
      <c r="A521" s="8" t="s">
        <v>4889</v>
      </c>
      <c r="B521" s="8">
        <v>520</v>
      </c>
      <c r="C521" s="8" t="str">
        <f>VLOOKUP(A521,'[1]Master File'!$A:$D,4,0)</f>
        <v>BHAVRAJ ELECTRIC CO.</v>
      </c>
      <c r="D521" s="8" t="s">
        <v>4778</v>
      </c>
      <c r="E521" s="8" t="s">
        <v>4890</v>
      </c>
      <c r="F521" s="8" t="s">
        <v>90</v>
      </c>
      <c r="G521" s="8" t="str">
        <f>VLOOKUP(A521,'[1]Master File'!$A:$E,5,0)</f>
        <v>Bhavraj B/20 Mehulnagar</v>
      </c>
      <c r="H521" s="8" t="str">
        <f>VLOOKUP(A521,'[1]Master File'!$A:$F,6,0)</f>
        <v>80 ft Road Sardar Patel Chowk</v>
      </c>
      <c r="I521" s="8" t="str">
        <f>VLOOKUP(A521,'[1]Master File'!$A:$G,7,0)</f>
        <v>Nr.Nency Tower</v>
      </c>
      <c r="J521" s="8" t="str">
        <f>VLOOKUP(A521,'[1]Master File'!$A:$H,8,0)</f>
        <v>Jamnagar</v>
      </c>
      <c r="K521" s="8">
        <f>VLOOKUP(A521,'[1]Master File'!$A:$I,9,0)</f>
        <v>361006</v>
      </c>
      <c r="L521" s="8" t="s">
        <v>42</v>
      </c>
      <c r="M521" s="8">
        <f>VLOOKUP(A521,'[1]Master File'!$A:$M,13,0)</f>
        <v>9898871768</v>
      </c>
      <c r="N521" s="8">
        <f t="shared" ref="N521:N526" si="19">M521</f>
        <v>9898871768</v>
      </c>
      <c r="O521" s="8" t="str">
        <f>VLOOKUP(A521,'[1]Master File'!$A:$L,12,0)</f>
        <v>BHAVRAJELE@GMAIL.COM</v>
      </c>
      <c r="P521" s="8"/>
      <c r="Q521" s="8" t="str">
        <f>VLOOKUP(A521,'[1]Master File'!$A:$J,10,0)</f>
        <v>24ANFPD4172J1Z6</v>
      </c>
      <c r="R521" s="8" t="str">
        <f>VLOOKUP(A521,'[1]Master File'!$A:$K,11,0)</f>
        <v>ANFPD4172J</v>
      </c>
      <c r="S521" s="8" t="s">
        <v>4891</v>
      </c>
      <c r="T521" s="8" t="s">
        <v>1169</v>
      </c>
      <c r="U521" s="8" t="str">
        <f>VLOOKUP(A521,'[1]Master File'!$A:$P,16,0)</f>
        <v>B</v>
      </c>
      <c r="V521" s="8">
        <f>VLOOKUP(A521,'[1]Master File'!$A:$N,14,0)</f>
        <v>0</v>
      </c>
      <c r="W521" s="9" t="s">
        <v>4892</v>
      </c>
      <c r="X521" s="8">
        <v>9510</v>
      </c>
      <c r="Y521" s="8" t="s">
        <v>48</v>
      </c>
      <c r="Z521" s="8">
        <v>56609</v>
      </c>
      <c r="AA521" s="8" t="s">
        <v>4778</v>
      </c>
      <c r="AB521" s="8" t="s">
        <v>49</v>
      </c>
      <c r="AC521" s="8" t="s">
        <v>50</v>
      </c>
      <c r="AD521" s="8" t="s">
        <v>1934</v>
      </c>
      <c r="AE521" s="8" t="s">
        <v>158</v>
      </c>
      <c r="AF521" s="8"/>
      <c r="AG521" s="11" t="str">
        <f t="shared" si="18"/>
        <v>Bhavraj B/20 Mehulnagar80 ft Road Sardar Patel ChowkNr.Nency TowerJamnagar</v>
      </c>
      <c r="AI521" s="11" t="str">
        <f>VLOOKUP(A521,[2]Sheet1!$D:$F,3,0)</f>
        <v>Bhavraj Electric Co.</v>
      </c>
      <c r="AJ521" s="11">
        <f>VLOOKUP(A521,'[3]Final summary'!$E:$AH,29,0)</f>
        <v>500</v>
      </c>
    </row>
    <row r="522" spans="1:36" s="11" customFormat="1" ht="28.5" customHeight="1" x14ac:dyDescent="0.2">
      <c r="A522" s="8" t="s">
        <v>4893</v>
      </c>
      <c r="B522" s="7">
        <v>521</v>
      </c>
      <c r="C522" s="8" t="str">
        <f>VLOOKUP(A522,'[1]Master File'!$A:$D,4,0)</f>
        <v>AMARJYOT ENTERPRISE</v>
      </c>
      <c r="D522" s="8" t="s">
        <v>4778</v>
      </c>
      <c r="E522" s="8" t="s">
        <v>4894</v>
      </c>
      <c r="F522" s="8" t="s">
        <v>73</v>
      </c>
      <c r="G522" s="8" t="str">
        <f>VLOOKUP(A522,'[1]Master File'!$A:$E,5,0)</f>
        <v xml:space="preserve">AMAR JYOT 14 BAJRANGWADI </v>
      </c>
      <c r="H522" s="8" t="str">
        <f>VLOOKUP(A522,'[1]Master File'!$A:$F,6,0)</f>
        <v>MAIN ROAD PRATIK TENAMENT BL NO 8</v>
      </c>
      <c r="I522" s="8" t="str">
        <f>VLOOKUP(A522,'[1]Master File'!$A:$G,7,0)</f>
        <v>RAJKOT</v>
      </c>
      <c r="J522" s="8" t="str">
        <f>VLOOKUP(A522,'[1]Master File'!$A:$H,8,0)</f>
        <v>RAJKOT</v>
      </c>
      <c r="K522" s="8">
        <f>VLOOKUP(A522,'[1]Master File'!$A:$I,9,0)</f>
        <v>360006</v>
      </c>
      <c r="L522" s="8" t="s">
        <v>42</v>
      </c>
      <c r="M522" s="8">
        <f>VLOOKUP(A522,'[1]Master File'!$A:$M,13,0)</f>
        <v>9825413613</v>
      </c>
      <c r="N522" s="8">
        <f t="shared" si="19"/>
        <v>9825413613</v>
      </c>
      <c r="O522" s="8" t="str">
        <f>VLOOKUP(A522,'[1]Master File'!$A:$L,12,0)</f>
        <v>amar.jyot@ yahoo.com;KIRITSINHRATHOD75@GMAIL.COM</v>
      </c>
      <c r="P522" s="8"/>
      <c r="Q522" s="8" t="str">
        <f>VLOOKUP(A522,'[1]Master File'!$A:$J,10,0)</f>
        <v>24AATFA7926L2ZU</v>
      </c>
      <c r="R522" s="8" t="str">
        <f>VLOOKUP(A522,'[1]Master File'!$A:$K,11,0)</f>
        <v>AATFA7926L</v>
      </c>
      <c r="S522" s="8" t="s">
        <v>4895</v>
      </c>
      <c r="T522" s="8" t="s">
        <v>475</v>
      </c>
      <c r="U522" s="8" t="str">
        <f>VLOOKUP(A522,'[1]Master File'!$A:$P,16,0)</f>
        <v>B</v>
      </c>
      <c r="V522" s="8" t="str">
        <f>VLOOKUP(A522,'[1]Master File'!$A:$N,14,0)</f>
        <v>SRT-PG-B-056</v>
      </c>
      <c r="W522" s="9" t="s">
        <v>4896</v>
      </c>
      <c r="X522" s="8">
        <v>9506</v>
      </c>
      <c r="Y522" s="8" t="s">
        <v>48</v>
      </c>
      <c r="Z522" s="8" t="s">
        <v>95</v>
      </c>
      <c r="AA522" s="8"/>
      <c r="AB522" s="8" t="s">
        <v>49</v>
      </c>
      <c r="AC522" s="8" t="s">
        <v>4897</v>
      </c>
      <c r="AD522" s="8" t="s">
        <v>157</v>
      </c>
      <c r="AE522" s="8" t="s">
        <v>158</v>
      </c>
      <c r="AF522" s="8" t="s">
        <v>4898</v>
      </c>
      <c r="AG522" s="11" t="str">
        <f t="shared" si="18"/>
        <v>AMAR JYOT 14 BAJRANGWADI MAIN ROAD PRATIK TENAMENT BL NO 8RAJKOTRAJKOT</v>
      </c>
      <c r="AI522" s="11" t="e">
        <f>VLOOKUP(A522,[2]Sheet1!$D:$F,3,0)</f>
        <v>#N/A</v>
      </c>
      <c r="AJ522" s="11">
        <f>VLOOKUP(A522,'[3]Final summary'!$E:$AH,29,0)</f>
        <v>250</v>
      </c>
    </row>
    <row r="523" spans="1:36" s="11" customFormat="1" ht="28.5" customHeight="1" x14ac:dyDescent="0.2">
      <c r="A523" s="8" t="s">
        <v>4899</v>
      </c>
      <c r="B523" s="8">
        <v>522</v>
      </c>
      <c r="C523" s="8" t="str">
        <f>VLOOKUP(A523,'[1]Master File'!$A:$D,4,0)</f>
        <v>SHRI SAI ELECTRICAL</v>
      </c>
      <c r="D523" s="8" t="s">
        <v>4900</v>
      </c>
      <c r="E523" s="8" t="s">
        <v>4901</v>
      </c>
      <c r="F523" s="8" t="s">
        <v>73</v>
      </c>
      <c r="G523" s="8" t="str">
        <f>VLOOKUP(A523,'[1]Master File'!$A:$E,5,0)</f>
        <v>03 THIRD FLOOR SAUNDARYA SILVER</v>
      </c>
      <c r="H523" s="8" t="str">
        <f>VLOOKUP(A523,'[1]Master File'!$A:$F,6,0)</f>
        <v xml:space="preserve"> RADHANPUR ROAD</v>
      </c>
      <c r="I523" s="8" t="str">
        <f>VLOOKUP(A523,'[1]Master File'!$A:$G,7,0)</f>
        <v>MEHSANA-384002</v>
      </c>
      <c r="J523" s="8" t="str">
        <f>VLOOKUP(A523,'[1]Master File'!$A:$H,8,0)</f>
        <v>MEHSANA</v>
      </c>
      <c r="K523" s="8">
        <f>VLOOKUP(A523,'[1]Master File'!$A:$I,9,0)</f>
        <v>384002</v>
      </c>
      <c r="L523" s="8" t="s">
        <v>42</v>
      </c>
      <c r="M523" s="8" t="str">
        <f>VLOOKUP(A523,'[1]Master File'!$A:$M,13,0)</f>
        <v>8487013107, 7069178440</v>
      </c>
      <c r="N523" s="8" t="str">
        <f t="shared" si="19"/>
        <v>8487013107, 7069178440</v>
      </c>
      <c r="O523" s="8" t="str">
        <f>VLOOKUP(A523,'[1]Master File'!$A:$L,12,0)</f>
        <v>rooftop@shrisaielectrical.co.in</v>
      </c>
      <c r="P523" s="8"/>
      <c r="Q523" s="8" t="str">
        <f>VLOOKUP(A523,'[1]Master File'!$A:$J,10,0)</f>
        <v>24ACRFS4803Q2ZE</v>
      </c>
      <c r="R523" s="8" t="str">
        <f>VLOOKUP(A523,'[1]Master File'!$A:$K,11,0)</f>
        <v>ACRFS4803Q</v>
      </c>
      <c r="S523" s="8" t="s">
        <v>4902</v>
      </c>
      <c r="T523" s="8" t="s">
        <v>4903</v>
      </c>
      <c r="U523" s="8" t="str">
        <f>VLOOKUP(A523,'[1]Master File'!$A:$P,16,0)</f>
        <v>B</v>
      </c>
      <c r="V523" s="8" t="str">
        <f>VLOOKUP(A523,'[1]Master File'!$A:$N,14,0)</f>
        <v>SRT-PG-B-075</v>
      </c>
      <c r="W523" s="9" t="s">
        <v>4904</v>
      </c>
      <c r="X523" s="8">
        <v>9400</v>
      </c>
      <c r="Y523" s="8" t="s">
        <v>48</v>
      </c>
      <c r="Z523" s="8" t="s">
        <v>95</v>
      </c>
      <c r="AA523" s="8"/>
      <c r="AB523" s="8" t="s">
        <v>49</v>
      </c>
      <c r="AC523" s="8" t="s">
        <v>1542</v>
      </c>
      <c r="AD523" s="8" t="s">
        <v>157</v>
      </c>
      <c r="AE523" s="8" t="s">
        <v>158</v>
      </c>
      <c r="AF523" s="8"/>
      <c r="AG523" s="11" t="str">
        <f t="shared" si="18"/>
        <v>03 THIRD FLOOR SAUNDARYA SILVER RADHANPUR ROADMEHSANA-384002MEHSANA</v>
      </c>
      <c r="AI523" s="11" t="str">
        <f>VLOOKUP(A523,[2]Sheet1!$D:$F,3,0)</f>
        <v>Shri Sai Electrical</v>
      </c>
      <c r="AJ523" s="11">
        <f>VLOOKUP(A523,'[3]Final summary'!$E:$AH,29,0)</f>
        <v>300</v>
      </c>
    </row>
    <row r="524" spans="1:36" s="11" customFormat="1" ht="28.5" customHeight="1" x14ac:dyDescent="0.2">
      <c r="A524" s="8" t="s">
        <v>4905</v>
      </c>
      <c r="B524" s="7">
        <v>523</v>
      </c>
      <c r="C524" s="8" t="str">
        <f>VLOOKUP(A524,'[1]Master File'!$A:$D,4,0)</f>
        <v>RAIJIN SOLAR ENERGY LLP</v>
      </c>
      <c r="D524" s="8" t="s">
        <v>4778</v>
      </c>
      <c r="E524" s="8" t="s">
        <v>4906</v>
      </c>
      <c r="F524" s="8" t="s">
        <v>73</v>
      </c>
      <c r="G524" s="8" t="str">
        <f>VLOOKUP(A524,'[1]Master File'!$A:$E,5,0)</f>
        <v xml:space="preserve">909-910 911 Anand Mangal -3 </v>
      </c>
      <c r="H524" s="8" t="str">
        <f>VLOOKUP(A524,'[1]Master File'!$A:$F,6,0)</f>
        <v xml:space="preserve">Opp Old Core House B/H Kalyan Jewellers Ambawadi </v>
      </c>
      <c r="I524" s="8" t="str">
        <f>VLOOKUP(A524,'[1]Master File'!$A:$G,7,0)</f>
        <v>Ahmedabad-380006</v>
      </c>
      <c r="J524" s="8" t="str">
        <f>VLOOKUP(A524,'[1]Master File'!$A:$H,8,0)</f>
        <v>AHMEDABAD</v>
      </c>
      <c r="K524" s="8">
        <f>VLOOKUP(A524,'[1]Master File'!$A:$I,9,0)</f>
        <v>380006</v>
      </c>
      <c r="L524" s="8" t="s">
        <v>42</v>
      </c>
      <c r="M524" s="8" t="str">
        <f>VLOOKUP(A524,'[1]Master File'!$A:$M,13,0)</f>
        <v>9574533331, 9574511117</v>
      </c>
      <c r="N524" s="8" t="str">
        <f t="shared" si="19"/>
        <v>9574533331, 9574511117</v>
      </c>
      <c r="O524" s="8" t="str">
        <f>VLOOKUP(A524,'[1]Master File'!$A:$L,12,0)</f>
        <v>jaydip@raijinsolarenergy.in</v>
      </c>
      <c r="P524" s="14" t="s">
        <v>4907</v>
      </c>
      <c r="Q524" s="8" t="str">
        <f>VLOOKUP(A524,'[1]Master File'!$A:$J,10,0)</f>
        <v>24AAUFR9529B1ZV</v>
      </c>
      <c r="R524" s="8" t="str">
        <f>VLOOKUP(A524,'[1]Master File'!$A:$K,11,0)</f>
        <v>AAUFR9529B</v>
      </c>
      <c r="S524" s="8" t="s">
        <v>4908</v>
      </c>
      <c r="T524" s="8" t="s">
        <v>4909</v>
      </c>
      <c r="U524" s="8" t="str">
        <f>VLOOKUP(A524,'[1]Master File'!$A:$P,16,0)</f>
        <v>B</v>
      </c>
      <c r="V524" s="8" t="str">
        <f>VLOOKUP(A524,'[1]Master File'!$A:$N,14,0)</f>
        <v>SRT-PG-A-116</v>
      </c>
      <c r="W524" s="9" t="s">
        <v>4910</v>
      </c>
      <c r="X524" s="8">
        <v>9256</v>
      </c>
      <c r="Y524" s="8" t="s">
        <v>48</v>
      </c>
      <c r="Z524" s="8" t="s">
        <v>95</v>
      </c>
      <c r="AA524" s="8"/>
      <c r="AB524" s="8" t="s">
        <v>70</v>
      </c>
      <c r="AC524" s="8">
        <v>56608</v>
      </c>
      <c r="AD524" s="8" t="s">
        <v>4778</v>
      </c>
      <c r="AE524" s="8" t="s">
        <v>158</v>
      </c>
      <c r="AF524" s="8"/>
      <c r="AG524" s="11" t="str">
        <f t="shared" si="18"/>
        <v>909-910 911 Anand Mangal -3 Opp Old Core House B/H Kalyan Jewellers Ambawadi Ahmedabad-380006AHMEDABAD</v>
      </c>
      <c r="AI524" s="11" t="str">
        <f>VLOOKUP(A524,[2]Sheet1!$D:$F,3,0)</f>
        <v>Raijin Solar Energy Llp</v>
      </c>
      <c r="AJ524" s="11">
        <f>VLOOKUP(A524,'[3]Final summary'!$E:$AH,29,0)</f>
        <v>1500</v>
      </c>
    </row>
    <row r="525" spans="1:36" s="11" customFormat="1" ht="28.5" customHeight="1" x14ac:dyDescent="0.2">
      <c r="A525" s="8" t="s">
        <v>4911</v>
      </c>
      <c r="B525" s="8">
        <v>524</v>
      </c>
      <c r="C525" s="8" t="str">
        <f>VLOOKUP(A525,'[1]Master File'!$A:$D,4,0)</f>
        <v>PATEL ELECTRONICS</v>
      </c>
      <c r="D525" s="8" t="s">
        <v>4900</v>
      </c>
      <c r="E525" s="8" t="s">
        <v>4912</v>
      </c>
      <c r="F525" s="8" t="s">
        <v>90</v>
      </c>
      <c r="G525" s="8" t="str">
        <f>VLOOKUP(A525,'[1]Master File'!$A:$E,5,0)</f>
        <v xml:space="preserve">MAIN BAZAR TOWER ROAD  </v>
      </c>
      <c r="H525" s="8" t="str">
        <f>VLOOKUP(A525,'[1]Master File'!$A:$F,6,0)</f>
        <v>NEAR PABRADI AT PO-THASRA</v>
      </c>
      <c r="I525" s="8" t="str">
        <f>VLOOKUP(A525,'[1]Master File'!$A:$G,7,0)</f>
        <v>KHEDA-KHEDA</v>
      </c>
      <c r="J525" s="8" t="str">
        <f>VLOOKUP(A525,'[1]Master File'!$A:$H,8,0)</f>
        <v>THASRA</v>
      </c>
      <c r="K525" s="8">
        <f>VLOOKUP(A525,'[1]Master File'!$A:$I,9,0)</f>
        <v>388250</v>
      </c>
      <c r="L525" s="8" t="s">
        <v>42</v>
      </c>
      <c r="M525" s="8" t="str">
        <f>VLOOKUP(A525,'[1]Master File'!$A:$M,13,0)</f>
        <v>9377757533, 9377767508</v>
      </c>
      <c r="N525" s="8" t="str">
        <f t="shared" si="19"/>
        <v>9377757533, 9377767508</v>
      </c>
      <c r="O525" s="8" t="str">
        <f>VLOOKUP(A525,'[1]Master File'!$A:$L,12,0)</f>
        <v>HARDIKPATELELEC@GMAIL.COM</v>
      </c>
      <c r="P525" s="8"/>
      <c r="Q525" s="8" t="str">
        <f>VLOOKUP(A525,'[1]Master File'!$A:$J,10,0)</f>
        <v>24ARAPP0201D1ZQ</v>
      </c>
      <c r="R525" s="8" t="str">
        <f>VLOOKUP(A525,'[1]Master File'!$A:$K,11,0)</f>
        <v>ARAPP0201D</v>
      </c>
      <c r="S525" s="8" t="s">
        <v>4913</v>
      </c>
      <c r="T525" s="8" t="s">
        <v>1814</v>
      </c>
      <c r="U525" s="8" t="str">
        <f>VLOOKUP(A525,'[1]Master File'!$A:$P,16,0)</f>
        <v>B</v>
      </c>
      <c r="V525" s="8" t="str">
        <f>VLOOKUP(A525,'[1]Master File'!$A:$N,14,0)</f>
        <v>SRT-PG-B-224</v>
      </c>
      <c r="W525" s="9" t="s">
        <v>4914</v>
      </c>
      <c r="X525" s="8">
        <v>9519</v>
      </c>
      <c r="Y525" s="8" t="s">
        <v>48</v>
      </c>
      <c r="Z525" s="8" t="s">
        <v>95</v>
      </c>
      <c r="AA525" s="8"/>
      <c r="AB525" s="8" t="s">
        <v>49</v>
      </c>
      <c r="AC525" s="8" t="s">
        <v>1542</v>
      </c>
      <c r="AD525" s="8" t="s">
        <v>1533</v>
      </c>
      <c r="AE525" s="8" t="s">
        <v>158</v>
      </c>
      <c r="AF525" s="8"/>
      <c r="AG525" s="11" t="str">
        <f t="shared" si="18"/>
        <v>MAIN BAZAR TOWER ROAD  NEAR PABRADI AT PO-THASRAKHEDA-KHEDATHASRA</v>
      </c>
      <c r="AI525" s="11" t="str">
        <f>VLOOKUP(A525,[2]Sheet1!$D:$F,3,0)</f>
        <v>Patel Electronics</v>
      </c>
      <c r="AJ525" s="11">
        <f>VLOOKUP(A525,'[3]Final summary'!$E:$AH,29,0)</f>
        <v>2000</v>
      </c>
    </row>
    <row r="526" spans="1:36" s="11" customFormat="1" ht="35.25" customHeight="1" x14ac:dyDescent="0.2">
      <c r="A526" s="8" t="s">
        <v>4915</v>
      </c>
      <c r="B526" s="7">
        <v>525</v>
      </c>
      <c r="C526" s="8" t="str">
        <f>VLOOKUP(A526,'[1]Master File'!$A:$D,4,0)</f>
        <v>GANDHI SOLAR AND ENGINEERING PRIVATE LIMITED</v>
      </c>
      <c r="D526" s="8" t="s">
        <v>4900</v>
      </c>
      <c r="E526" s="8" t="s">
        <v>4916</v>
      </c>
      <c r="F526" s="8" t="s">
        <v>64</v>
      </c>
      <c r="G526" s="8" t="str">
        <f>VLOOKUP(A526,'[1]Master File'!$A:$E,5,0)</f>
        <v>344 THIRD FLOOR S9 SQUARE</v>
      </c>
      <c r="H526" s="8" t="str">
        <f>VLOOKUP(A526,'[1]Master File'!$A:$F,6,0)</f>
        <v xml:space="preserve"> OPP. LOTUS AURA SAMA SAVLI ROAD</v>
      </c>
      <c r="I526" s="8" t="str">
        <f>VLOOKUP(A526,'[1]Master File'!$A:$G,7,0)</f>
        <v xml:space="preserve"> VADODARA</v>
      </c>
      <c r="J526" s="8" t="str">
        <f>VLOOKUP(A526,'[1]Master File'!$A:$H,8,0)</f>
        <v>VADODARA</v>
      </c>
      <c r="K526" s="8">
        <f>VLOOKUP(A526,'[1]Master File'!$A:$I,9,0)</f>
        <v>390024</v>
      </c>
      <c r="L526" s="8" t="s">
        <v>42</v>
      </c>
      <c r="M526" s="8">
        <v>7016112189</v>
      </c>
      <c r="N526" s="8">
        <f t="shared" si="19"/>
        <v>7016112189</v>
      </c>
      <c r="O526" s="8" t="str">
        <f>VLOOKUP(A526,'[1]Master File'!$A:$L,12,0)</f>
        <v>gandhi.solar@gmail.com</v>
      </c>
      <c r="P526" s="8"/>
      <c r="Q526" s="8" t="str">
        <f>VLOOKUP(A526,'[1]Master File'!$A:$J,10,0)</f>
        <v>24AAHCG3003B1ZG</v>
      </c>
      <c r="R526" s="8" t="str">
        <f>VLOOKUP(A526,'[1]Master File'!$A:$K,11,0)</f>
        <v>AAHCG3003B</v>
      </c>
      <c r="S526" s="8" t="s">
        <v>4917</v>
      </c>
      <c r="T526" s="8" t="s">
        <v>475</v>
      </c>
      <c r="U526" s="8" t="str">
        <f>VLOOKUP(A526,'[1]Master File'!$A:$P,16,0)</f>
        <v>B</v>
      </c>
      <c r="V526" s="8" t="str">
        <f>VLOOKUP(A526,'[1]Master File'!$A:$N,14,0)</f>
        <v>SRT-PG-B-444</v>
      </c>
      <c r="W526" s="9" t="s">
        <v>4918</v>
      </c>
      <c r="X526" s="8">
        <v>9229</v>
      </c>
      <c r="Y526" s="8" t="s">
        <v>48</v>
      </c>
      <c r="Z526" s="8" t="s">
        <v>95</v>
      </c>
      <c r="AA526" s="8"/>
      <c r="AB526" s="8" t="s">
        <v>70</v>
      </c>
      <c r="AC526" s="8">
        <v>56622</v>
      </c>
      <c r="AD526" s="8" t="s">
        <v>4900</v>
      </c>
      <c r="AE526" s="8" t="s">
        <v>158</v>
      </c>
      <c r="AF526" s="8"/>
      <c r="AG526" s="11" t="str">
        <f t="shared" si="18"/>
        <v>344 THIRD FLOOR S9 SQUARE OPP. LOTUS AURA SAMA SAVLI ROAD VADODARAVADODARA</v>
      </c>
      <c r="AI526" s="11" t="str">
        <f>VLOOKUP(A526,[2]Sheet1!$D:$F,3,0)</f>
        <v>Gandhi Solar And Engineering Private Limited</v>
      </c>
      <c r="AJ526" s="11">
        <f>VLOOKUP(A526,'[3]Final summary'!$E:$AH,29,0)</f>
        <v>50</v>
      </c>
    </row>
    <row r="527" spans="1:36" s="11" customFormat="1" ht="28.5" customHeight="1" x14ac:dyDescent="0.2">
      <c r="A527" s="8" t="s">
        <v>4919</v>
      </c>
      <c r="B527" s="8">
        <v>526</v>
      </c>
      <c r="C527" s="8" t="str">
        <f>VLOOKUP(A527,'[1]Master File'!$A:$D,4,0)</f>
        <v>SOLAR FORCE</v>
      </c>
      <c r="D527" s="8" t="s">
        <v>1939</v>
      </c>
      <c r="E527" s="8" t="s">
        <v>4920</v>
      </c>
      <c r="F527" s="8" t="s">
        <v>90</v>
      </c>
      <c r="G527" s="8" t="str">
        <f>VLOOKUP(A527,'[1]Master File'!$A:$E,5,0)</f>
        <v>10,Sarita Bungalows</v>
      </c>
      <c r="H527" s="8" t="str">
        <f>VLOOKUP(A527,'[1]Master File'!$A:$F,6,0)</f>
        <v>Near Lad Society,Bodakdev</v>
      </c>
      <c r="I527" s="8" t="str">
        <f>VLOOKUP(A527,'[1]Master File'!$A:$G,7,0)</f>
        <v>Ahmedabad</v>
      </c>
      <c r="J527" s="8" t="str">
        <f>VLOOKUP(A527,'[1]Master File'!$A:$H,8,0)</f>
        <v>Ahmedabad</v>
      </c>
      <c r="K527" s="8">
        <f>VLOOKUP(A527,'[1]Master File'!$A:$I,9,0)</f>
        <v>380054</v>
      </c>
      <c r="L527" s="8" t="s">
        <v>42</v>
      </c>
      <c r="M527" s="8">
        <v>7573009333</v>
      </c>
      <c r="N527" s="8">
        <v>9898025722</v>
      </c>
      <c r="O527" s="8" t="str">
        <f>VLOOKUP(A527,'[1]Master File'!$A:$L,12,0)</f>
        <v>solarforceindia@gmail.com</v>
      </c>
      <c r="P527" s="8"/>
      <c r="Q527" s="8" t="str">
        <f>VLOOKUP(A527,'[1]Master File'!$A:$J,10,0)</f>
        <v>24AFDPP8957M1ZQ</v>
      </c>
      <c r="R527" s="8" t="str">
        <f>VLOOKUP(A527,'[1]Master File'!$A:$K,11,0)</f>
        <v>AFDPP8957M</v>
      </c>
      <c r="S527" s="8" t="s">
        <v>4921</v>
      </c>
      <c r="T527" s="8" t="s">
        <v>3270</v>
      </c>
      <c r="U527" s="8" t="str">
        <f>VLOOKUP(A527,'[1]Master File'!$A:$P,16,0)</f>
        <v>B</v>
      </c>
      <c r="V527" s="8">
        <f>VLOOKUP(A527,'[1]Master File'!$A:$N,14,0)</f>
        <v>0</v>
      </c>
      <c r="W527" s="9" t="s">
        <v>4922</v>
      </c>
      <c r="X527" s="8">
        <v>9416</v>
      </c>
      <c r="Y527" s="8" t="s">
        <v>48</v>
      </c>
      <c r="Z527" s="8">
        <v>56518</v>
      </c>
      <c r="AA527" s="8" t="s">
        <v>1939</v>
      </c>
      <c r="AB527" s="8" t="s">
        <v>49</v>
      </c>
      <c r="AC527" s="8" t="s">
        <v>4923</v>
      </c>
      <c r="AD527" s="8" t="s">
        <v>3277</v>
      </c>
      <c r="AE527" s="8" t="s">
        <v>158</v>
      </c>
      <c r="AF527" s="8"/>
      <c r="AG527" s="11" t="str">
        <f t="shared" si="18"/>
        <v>10,Sarita BungalowsNear Lad Society,BodakdevAhmedabadAhmedabad</v>
      </c>
      <c r="AI527" s="11" t="str">
        <f>VLOOKUP(A527,[2]Sheet1!$D:$F,3,0)</f>
        <v>Solar Force</v>
      </c>
      <c r="AJ527" s="11">
        <f>VLOOKUP(A527,'[3]Final summary'!$E:$AH,29,0)</f>
        <v>500</v>
      </c>
    </row>
    <row r="528" spans="1:36" s="11" customFormat="1" ht="28.5" customHeight="1" x14ac:dyDescent="0.2">
      <c r="A528" s="8" t="s">
        <v>4924</v>
      </c>
      <c r="B528" s="7">
        <v>527</v>
      </c>
      <c r="C528" s="8" t="str">
        <f>VLOOKUP(A528,'[1]Master File'!$A:$D,4,0)</f>
        <v>Ksquare Energy</v>
      </c>
      <c r="D528" s="8" t="s">
        <v>1939</v>
      </c>
      <c r="E528" s="8" t="s">
        <v>4925</v>
      </c>
      <c r="F528" s="8" t="s">
        <v>90</v>
      </c>
      <c r="G528" s="8" t="str">
        <f>VLOOKUP(A528,'[1]Master File'!$A:$E,5,0)</f>
        <v>331 - Sahjanandd Business Park</v>
      </c>
      <c r="H528" s="8" t="str">
        <f>VLOOKUP(A528,'[1]Master File'!$A:$F,6,0)</f>
        <v>Opp. Merigold Restaurant</v>
      </c>
      <c r="I528" s="8" t="str">
        <f>VLOOKUP(A528,'[1]Master File'!$A:$G,7,0)</f>
        <v>SP Ring Road</v>
      </c>
      <c r="J528" s="8" t="str">
        <f>VLOOKUP(A528,'[1]Master File'!$A:$H,8,0)</f>
        <v>Odhav</v>
      </c>
      <c r="K528" s="8">
        <f>VLOOKUP(A528,'[1]Master File'!$A:$I,9,0)</f>
        <v>382415</v>
      </c>
      <c r="L528" s="8" t="s">
        <v>42</v>
      </c>
      <c r="M528" s="8">
        <v>9725218147</v>
      </c>
      <c r="N528" s="8">
        <v>7227931917</v>
      </c>
      <c r="O528" s="8" t="str">
        <f>VLOOKUP(A528,'[1]Master File'!$A:$L,12,0)</f>
        <v>ksquareenergy@gmail.com;mayank.ksquare@gmail.com</v>
      </c>
      <c r="P528" s="14" t="s">
        <v>4926</v>
      </c>
      <c r="Q528" s="8" t="str">
        <f>VLOOKUP(A528,'[1]Master File'!$A:$J,10,0)</f>
        <v>24FYZPS9113J1ZH</v>
      </c>
      <c r="R528" s="8" t="str">
        <f>VLOOKUP(A528,'[1]Master File'!$A:$K,11,0)</f>
        <v>FYZPS9113J</v>
      </c>
      <c r="S528" s="8" t="s">
        <v>4927</v>
      </c>
      <c r="T528" s="8" t="s">
        <v>994</v>
      </c>
      <c r="U528" s="8" t="str">
        <f>VLOOKUP(A528,'[1]Master File'!$A:$P,16,0)</f>
        <v>A</v>
      </c>
      <c r="V528" s="19" t="str">
        <f>VLOOKUP(A528,'[1]Master File'!$A:$N,14,0)</f>
        <v>SRT-PG-A-040</v>
      </c>
      <c r="W528" s="9" t="s">
        <v>4928</v>
      </c>
      <c r="X528" s="19">
        <v>9028</v>
      </c>
      <c r="Y528" s="19" t="s">
        <v>48</v>
      </c>
      <c r="Z528" s="19" t="s">
        <v>95</v>
      </c>
      <c r="AA528" s="19"/>
      <c r="AB528" s="19" t="s">
        <v>70</v>
      </c>
      <c r="AC528" s="19">
        <v>56525</v>
      </c>
      <c r="AD528" s="19" t="s">
        <v>1939</v>
      </c>
      <c r="AE528" s="19" t="s">
        <v>149</v>
      </c>
      <c r="AF528" s="19" t="s">
        <v>4929</v>
      </c>
      <c r="AG528" s="11" t="str">
        <f t="shared" si="18"/>
        <v>331 - Sahjanandd Business ParkOpp. Merigold RestaurantSP Ring RoadOdhav</v>
      </c>
      <c r="AI528" s="11" t="str">
        <f>VLOOKUP(A528,[2]Sheet1!$D:$F,3,0)</f>
        <v>Ksquare Energy</v>
      </c>
      <c r="AJ528" s="11">
        <f>VLOOKUP(A528,'[3]Final summary'!$E:$AH,29,0)</f>
        <v>1500</v>
      </c>
    </row>
    <row r="529" spans="1:38" s="11" customFormat="1" ht="63" x14ac:dyDescent="0.2">
      <c r="A529" s="8" t="s">
        <v>4930</v>
      </c>
      <c r="B529" s="8">
        <v>528</v>
      </c>
      <c r="C529" s="8" t="str">
        <f>VLOOKUP(A529,'[1]Master File'!$A:$D,4,0)</f>
        <v>ALMIGHTY EXPORTS</v>
      </c>
      <c r="D529" s="8" t="s">
        <v>1939</v>
      </c>
      <c r="E529" s="8" t="s">
        <v>4931</v>
      </c>
      <c r="F529" s="8" t="s">
        <v>73</v>
      </c>
      <c r="G529" s="8" t="str">
        <f>VLOOKUP(A529,'[1]Master File'!$A:$E,5,0)</f>
        <v>Kishan Gate No-3 Plot no.G-2155</v>
      </c>
      <c r="H529" s="8" t="str">
        <f>VLOOKUP(A529,'[1]Master File'!$A:$F,6,0)</f>
        <v>Kadvani Forge Road</v>
      </c>
      <c r="I529" s="8" t="str">
        <f>VLOOKUP(A529,'[1]Master File'!$A:$G,7,0)</f>
        <v>Opp.Alpesh Roadways Nr.Galaxy Stamping Road No.1/H Lodhiaka GIDC Metoda</v>
      </c>
      <c r="J529" s="8" t="str">
        <f>VLOOKUP(A529,'[1]Master File'!$A:$H,8,0)</f>
        <v>Rajkot</v>
      </c>
      <c r="K529" s="8">
        <f>VLOOKUP(A529,'[1]Master File'!$A:$I,9,0)</f>
        <v>360021</v>
      </c>
      <c r="L529" s="8" t="s">
        <v>42</v>
      </c>
      <c r="M529" s="8">
        <v>9825253037</v>
      </c>
      <c r="N529" s="8">
        <f t="shared" ref="N529:N536" si="20">M529</f>
        <v>9825253037</v>
      </c>
      <c r="O529" s="8" t="str">
        <f>VLOOKUP(A529,'[1]Master File'!$A:$L,12,0)</f>
        <v>mail@almightyexports.com</v>
      </c>
      <c r="P529" s="14" t="s">
        <v>4932</v>
      </c>
      <c r="Q529" s="8" t="str">
        <f>VLOOKUP(A529,'[1]Master File'!$A:$J,10,0)</f>
        <v>24AAMFA5783E1ZE</v>
      </c>
      <c r="R529" s="8" t="str">
        <f>VLOOKUP(A529,'[1]Master File'!$A:$K,11,0)</f>
        <v>AAMFA5783E</v>
      </c>
      <c r="S529" s="8" t="s">
        <v>4933</v>
      </c>
      <c r="T529" s="8" t="s">
        <v>3270</v>
      </c>
      <c r="U529" s="8" t="str">
        <f>VLOOKUP(A529,'[1]Master File'!$A:$P,16,0)</f>
        <v>B</v>
      </c>
      <c r="V529" s="8">
        <f>VLOOKUP(A529,'[1]Master File'!$A:$N,14,0)</f>
        <v>0</v>
      </c>
      <c r="W529" s="9" t="s">
        <v>4934</v>
      </c>
      <c r="X529" s="8">
        <v>9365</v>
      </c>
      <c r="Y529" s="8" t="s">
        <v>48</v>
      </c>
      <c r="Z529" s="8">
        <v>56564</v>
      </c>
      <c r="AA529" s="8" t="s">
        <v>1939</v>
      </c>
      <c r="AB529" s="8" t="s">
        <v>49</v>
      </c>
      <c r="AC529" s="8" t="s">
        <v>50</v>
      </c>
      <c r="AD529" s="8" t="s">
        <v>1850</v>
      </c>
      <c r="AE529" s="8" t="s">
        <v>158</v>
      </c>
      <c r="AF529" s="8"/>
      <c r="AG529" s="11" t="str">
        <f t="shared" si="18"/>
        <v>Kishan Gate No-3 Plot no.G-2155Kadvani Forge RoadOpp.Alpesh Roadways Nr.Galaxy Stamping Road No.1/H Lodhiaka GIDC MetodaRajkot</v>
      </c>
      <c r="AI529" s="11" t="str">
        <f>VLOOKUP(A529,[2]Sheet1!$D:$F,3,0)</f>
        <v>Almighty Exports</v>
      </c>
      <c r="AJ529" s="11">
        <f>VLOOKUP(A529,'[3]Final summary'!$E:$AH,29,0)</f>
        <v>1000</v>
      </c>
    </row>
    <row r="530" spans="1:38" s="11" customFormat="1" ht="31.5" x14ac:dyDescent="0.2">
      <c r="A530" s="8" t="s">
        <v>4935</v>
      </c>
      <c r="B530" s="7">
        <v>529</v>
      </c>
      <c r="C530" s="8" t="str">
        <f>VLOOKUP(A530,'[1]Master File'!$A:$D,4,0)</f>
        <v>Vishwam Info</v>
      </c>
      <c r="D530" s="8" t="s">
        <v>1939</v>
      </c>
      <c r="E530" s="8" t="s">
        <v>4936</v>
      </c>
      <c r="F530" s="8" t="s">
        <v>73</v>
      </c>
      <c r="G530" s="8" t="str">
        <f>VLOOKUP(A530,'[1]Master File'!$A:$E,5,0)</f>
        <v>T-1/2 3rd Floor Shivam Arked</v>
      </c>
      <c r="H530" s="8" t="str">
        <f>VLOOKUP(A530,'[1]Master File'!$A:$F,6,0)</f>
        <v xml:space="preserve"> Nr. Genius Public School Khalilpur Road</v>
      </c>
      <c r="I530" s="8" t="str">
        <f>VLOOKUP(A530,'[1]Master File'!$A:$G,7,0)</f>
        <v xml:space="preserve"> Junagadh</v>
      </c>
      <c r="J530" s="8" t="str">
        <f>VLOOKUP(A530,'[1]Master File'!$A:$H,8,0)</f>
        <v>Junagadh</v>
      </c>
      <c r="K530" s="8">
        <f>VLOOKUP(A530,'[1]Master File'!$A:$I,9,0)</f>
        <v>362001</v>
      </c>
      <c r="L530" s="8" t="s">
        <v>42</v>
      </c>
      <c r="M530" s="8" t="str">
        <f>VLOOKUP(A530,'[1]Master File'!$A:$M,13,0)</f>
        <v>9427183527,
9662429376</v>
      </c>
      <c r="N530" s="8" t="str">
        <f t="shared" si="20"/>
        <v>9427183527,
9662429376</v>
      </c>
      <c r="O530" s="8" t="str">
        <f>VLOOKUP(A530,'[1]Master File'!$A:$L,12,0)</f>
        <v>vishwaminfo@gmail.com</v>
      </c>
      <c r="P530" s="14" t="s">
        <v>4937</v>
      </c>
      <c r="Q530" s="8" t="str">
        <f>VLOOKUP(A530,'[1]Master File'!$A:$J,10,0)</f>
        <v>24AAOFV0605N1ZX</v>
      </c>
      <c r="R530" s="8" t="str">
        <f>VLOOKUP(A530,'[1]Master File'!$A:$K,11,0)</f>
        <v>AAOFV0605N</v>
      </c>
      <c r="S530" s="8" t="s">
        <v>4938</v>
      </c>
      <c r="T530" s="8" t="s">
        <v>255</v>
      </c>
      <c r="U530" s="8" t="str">
        <f>VLOOKUP(A530,'[1]Master File'!$A:$P,16,0)</f>
        <v>B</v>
      </c>
      <c r="V530" s="8" t="str">
        <f>VLOOKUP(A530,'[1]Master File'!$A:$N,14,0)</f>
        <v>SRT-PG-B-022</v>
      </c>
      <c r="W530" s="9" t="s">
        <v>4939</v>
      </c>
      <c r="X530" s="8">
        <v>9327</v>
      </c>
      <c r="Y530" s="8" t="s">
        <v>48</v>
      </c>
      <c r="Z530" s="8" t="s">
        <v>95</v>
      </c>
      <c r="AA530" s="8"/>
      <c r="AB530" s="8" t="s">
        <v>70</v>
      </c>
      <c r="AC530" s="8">
        <v>56562</v>
      </c>
      <c r="AD530" s="8" t="s">
        <v>1939</v>
      </c>
      <c r="AE530" s="8" t="s">
        <v>158</v>
      </c>
      <c r="AF530" s="8"/>
      <c r="AG530" s="11" t="str">
        <f t="shared" si="18"/>
        <v>T-1/2 3rd Floor Shivam Arked Nr. Genius Public School Khalilpur Road JunagadhJunagadh</v>
      </c>
      <c r="AI530" s="11" t="e">
        <f>VLOOKUP(A530,[2]Sheet1!$D:$F,3,0)</f>
        <v>#N/A</v>
      </c>
      <c r="AJ530" s="11">
        <f>VLOOKUP(A530,'[3]Final summary'!$E:$AH,29,0)</f>
        <v>3500</v>
      </c>
    </row>
    <row r="531" spans="1:38" s="11" customFormat="1" ht="24" customHeight="1" x14ac:dyDescent="0.2">
      <c r="A531" s="8" t="s">
        <v>4940</v>
      </c>
      <c r="B531" s="8">
        <v>530</v>
      </c>
      <c r="C531" s="8" t="str">
        <f>VLOOKUP(A531,'[1]Master File'!$A:$D,4,0)</f>
        <v>ENJOY TECHNOLOGY</v>
      </c>
      <c r="D531" s="8" t="s">
        <v>1939</v>
      </c>
      <c r="E531" s="8" t="s">
        <v>4941</v>
      </c>
      <c r="F531" s="8" t="s">
        <v>90</v>
      </c>
      <c r="G531" s="8" t="str">
        <f>VLOOKUP(A531,'[1]Master File'!$A:$E,5,0)</f>
        <v>155 Hansvihar soc Yogichowk</v>
      </c>
      <c r="H531" s="8" t="str">
        <f>VLOOKUP(A531,'[1]Master File'!$A:$F,6,0)</f>
        <v xml:space="preserve"> Puna road</v>
      </c>
      <c r="I531" s="8" t="str">
        <f>VLOOKUP(A531,'[1]Master File'!$A:$G,7,0)</f>
        <v xml:space="preserve"> Surat-395011</v>
      </c>
      <c r="J531" s="8" t="str">
        <f>VLOOKUP(A531,'[1]Master File'!$A:$H,8,0)</f>
        <v>SURAT</v>
      </c>
      <c r="K531" s="8">
        <f>VLOOKUP(A531,'[1]Master File'!$A:$I,9,0)</f>
        <v>395011</v>
      </c>
      <c r="L531" s="8" t="s">
        <v>42</v>
      </c>
      <c r="M531" s="8" t="str">
        <f>VLOOKUP(A531,'[1]Master File'!$A:$M,13,0)</f>
        <v>9727718887, 9726788877</v>
      </c>
      <c r="N531" s="8" t="str">
        <f t="shared" si="20"/>
        <v>9727718887, 9726788877</v>
      </c>
      <c r="O531" s="8" t="str">
        <f>VLOOKUP(A531,'[1]Master File'!$A:$L,12,0)</f>
        <v>info@enjoysolar.in</v>
      </c>
      <c r="P531" s="14" t="s">
        <v>4942</v>
      </c>
      <c r="Q531" s="8" t="str">
        <f>VLOOKUP(A531,'[1]Master File'!$A:$J,10,0)</f>
        <v>24AKMPD0075E1ZM</v>
      </c>
      <c r="R531" s="8" t="str">
        <f>VLOOKUP(A531,'[1]Master File'!$A:$K,11,0)</f>
        <v>AKMPD0075E</v>
      </c>
      <c r="S531" s="8" t="s">
        <v>4943</v>
      </c>
      <c r="T531" s="8" t="s">
        <v>3351</v>
      </c>
      <c r="U531" s="8" t="str">
        <f>VLOOKUP(A531,'[1]Master File'!$A:$P,16,0)</f>
        <v>A</v>
      </c>
      <c r="V531" s="8" t="str">
        <f>VLOOKUP(A531,'[1]Master File'!$A:$N,14,0)</f>
        <v>SRT-PG-A-319</v>
      </c>
      <c r="W531" s="9" t="s">
        <v>4944</v>
      </c>
      <c r="X531" s="8">
        <v>9018</v>
      </c>
      <c r="Y531" s="8" t="s">
        <v>48</v>
      </c>
      <c r="Z531" s="8" t="s">
        <v>95</v>
      </c>
      <c r="AA531" s="8"/>
      <c r="AB531" s="8" t="s">
        <v>49</v>
      </c>
      <c r="AC531" s="8" t="s">
        <v>1465</v>
      </c>
      <c r="AD531" s="8" t="s">
        <v>4945</v>
      </c>
      <c r="AE531" s="8" t="s">
        <v>149</v>
      </c>
      <c r="AF531" s="8"/>
      <c r="AG531" s="11" t="str">
        <f t="shared" si="18"/>
        <v>155 Hansvihar soc Yogichowk Puna road Surat-395011SURAT</v>
      </c>
      <c r="AI531" s="11" t="str">
        <f>VLOOKUP(A531,[2]Sheet1!$D:$F,3,0)</f>
        <v>Enjoy Technology</v>
      </c>
      <c r="AJ531" s="11">
        <f>VLOOKUP(A531,'[3]Final summary'!$E:$AH,29,0)</f>
        <v>4000</v>
      </c>
    </row>
    <row r="532" spans="1:38" s="11" customFormat="1" ht="15.75" x14ac:dyDescent="0.2">
      <c r="A532" s="8" t="s">
        <v>4946</v>
      </c>
      <c r="B532" s="7">
        <v>531</v>
      </c>
      <c r="C532" s="8" t="str">
        <f>VLOOKUP(A532,'[1]Master File'!$A:$D,4,0)</f>
        <v>VEE SECURE</v>
      </c>
      <c r="D532" s="8" t="s">
        <v>1939</v>
      </c>
      <c r="E532" s="8" t="s">
        <v>4947</v>
      </c>
      <c r="F532" s="8" t="s">
        <v>90</v>
      </c>
      <c r="G532" s="8" t="str">
        <f>VLOOKUP(A532,'[1]Master File'!$A:$E,5,0)</f>
        <v>311, Sunrise Mall, Near Mansi Cross Road</v>
      </c>
      <c r="H532" s="8" t="str">
        <f>VLOOKUP(A532,'[1]Master File'!$A:$F,6,0)</f>
        <v xml:space="preserve">Vastrapur, </v>
      </c>
      <c r="I532" s="8" t="str">
        <f>VLOOKUP(A532,'[1]Master File'!$A:$G,7,0)</f>
        <v>AHMEDABAD</v>
      </c>
      <c r="J532" s="8" t="str">
        <f>VLOOKUP(A532,'[1]Master File'!$A:$H,8,0)</f>
        <v>AHMEDABAD</v>
      </c>
      <c r="K532" s="8">
        <f>VLOOKUP(A532,'[1]Master File'!$A:$I,9,0)</f>
        <v>380015</v>
      </c>
      <c r="L532" s="8" t="s">
        <v>42</v>
      </c>
      <c r="M532" s="8">
        <f>VLOOKUP(A532,'[1]Master File'!$A:$M,13,0)</f>
        <v>9825070982</v>
      </c>
      <c r="N532" s="8">
        <f t="shared" si="20"/>
        <v>9825070982</v>
      </c>
      <c r="O532" s="8" t="str">
        <f>VLOOKUP(A532,'[1]Master File'!$A:$L,12,0)</f>
        <v>veesecure.in@gmail.com</v>
      </c>
      <c r="P532" s="14" t="s">
        <v>4948</v>
      </c>
      <c r="Q532" s="8" t="str">
        <f>VLOOKUP(A532,'[1]Master File'!$A:$J,10,0)</f>
        <v>24DXGPS9940R1ZD</v>
      </c>
      <c r="R532" s="8" t="str">
        <f>VLOOKUP(A532,'[1]Master File'!$A:$K,11,0)</f>
        <v>DXGPS9940R</v>
      </c>
      <c r="S532" s="8" t="s">
        <v>4949</v>
      </c>
      <c r="T532" s="8" t="s">
        <v>2368</v>
      </c>
      <c r="U532" s="8" t="str">
        <f>VLOOKUP(A532,'[1]Master File'!$A:$P,16,0)</f>
        <v>B</v>
      </c>
      <c r="V532" s="8">
        <f>VLOOKUP(A532,'[1]Master File'!$A:$N,14,0)</f>
        <v>0</v>
      </c>
      <c r="W532" s="9" t="s">
        <v>4950</v>
      </c>
      <c r="X532" s="8">
        <v>9471</v>
      </c>
      <c r="Y532" s="8" t="s">
        <v>48</v>
      </c>
      <c r="Z532" s="8">
        <v>56563</v>
      </c>
      <c r="AA532" s="8" t="s">
        <v>1939</v>
      </c>
      <c r="AB532" s="8" t="s">
        <v>49</v>
      </c>
      <c r="AC532" s="8" t="s">
        <v>861</v>
      </c>
      <c r="AD532" s="8" t="s">
        <v>157</v>
      </c>
      <c r="AE532" s="8" t="s">
        <v>158</v>
      </c>
      <c r="AF532" s="8"/>
      <c r="AG532" s="11" t="str">
        <f t="shared" si="18"/>
        <v>311, Sunrise Mall, Near Mansi Cross RoadVastrapur, AHMEDABADAHMEDABAD</v>
      </c>
      <c r="AI532" s="11" t="str">
        <f>VLOOKUP(A532,[2]Sheet1!$D:$F,3,0)</f>
        <v>Vee Secure</v>
      </c>
      <c r="AJ532" s="11">
        <f>VLOOKUP(A532,'[3]Final summary'!$E:$AH,29,0)</f>
        <v>650</v>
      </c>
    </row>
    <row r="533" spans="1:38" s="11" customFormat="1" ht="23.25" customHeight="1" x14ac:dyDescent="0.2">
      <c r="A533" s="8" t="s">
        <v>4951</v>
      </c>
      <c r="B533" s="8">
        <v>532</v>
      </c>
      <c r="C533" s="8" t="str">
        <f>VLOOKUP(A533,'[1]Master File'!$A:$D,4,0)</f>
        <v>Omega Electricals</v>
      </c>
      <c r="D533" s="8" t="s">
        <v>4952</v>
      </c>
      <c r="E533" s="8" t="s">
        <v>4953</v>
      </c>
      <c r="F533" s="8" t="s">
        <v>90</v>
      </c>
      <c r="G533" s="8" t="str">
        <f>VLOOKUP(A533,'[1]Master File'!$A:$E,5,0)</f>
        <v>I-9 GIDC Estate,</v>
      </c>
      <c r="H533" s="8" t="str">
        <f>VLOOKUP(A533,'[1]Master File'!$A:$F,6,0)</f>
        <v>Ganeshpura</v>
      </c>
      <c r="I533" s="8" t="str">
        <f>VLOOKUP(A533,'[1]Master File'!$A:$G,7,0)</f>
        <v>Modasa</v>
      </c>
      <c r="J533" s="8" t="str">
        <f>VLOOKUP(A533,'[1]Master File'!$A:$H,8,0)</f>
        <v>Aravalli</v>
      </c>
      <c r="K533" s="8">
        <f>VLOOKUP(A533,'[1]Master File'!$A:$I,9,0)</f>
        <v>383315</v>
      </c>
      <c r="L533" s="8" t="s">
        <v>42</v>
      </c>
      <c r="M533" s="8">
        <f>VLOOKUP(A533,'[1]Master File'!$A:$M,13,0)</f>
        <v>9979888452</v>
      </c>
      <c r="N533" s="8">
        <f t="shared" si="20"/>
        <v>9979888452</v>
      </c>
      <c r="O533" s="8" t="str">
        <f>VLOOKUP(A533,'[1]Master File'!$A:$L,12,0)</f>
        <v>omele452@gmail.com</v>
      </c>
      <c r="P533" s="8"/>
      <c r="Q533" s="8" t="str">
        <f>VLOOKUP(A533,'[1]Master File'!$A:$J,10,0)</f>
        <v>24AKMPP1294K1ZQ</v>
      </c>
      <c r="R533" s="8" t="str">
        <f>VLOOKUP(A533,'[1]Master File'!$A:$K,11,0)</f>
        <v>AKMPP1294K</v>
      </c>
      <c r="S533" s="8" t="s">
        <v>4954</v>
      </c>
      <c r="T533" s="8" t="s">
        <v>4955</v>
      </c>
      <c r="U533" s="8" t="str">
        <f>VLOOKUP(A533,'[1]Master File'!$A:$P,16,0)</f>
        <v>B</v>
      </c>
      <c r="V533" s="8">
        <f>VLOOKUP(A533,'[1]Master File'!$A:$N,14,0)</f>
        <v>0</v>
      </c>
      <c r="W533" s="9" t="s">
        <v>4956</v>
      </c>
      <c r="X533" s="8">
        <v>9110</v>
      </c>
      <c r="Y533" s="8" t="s">
        <v>48</v>
      </c>
      <c r="Z533" s="8">
        <v>56654</v>
      </c>
      <c r="AA533" s="8" t="s">
        <v>4952</v>
      </c>
      <c r="AB533" s="8" t="s">
        <v>49</v>
      </c>
      <c r="AC533" s="8" t="s">
        <v>778</v>
      </c>
      <c r="AD533" s="8" t="s">
        <v>420</v>
      </c>
      <c r="AE533" s="8" t="s">
        <v>158</v>
      </c>
      <c r="AF533" s="8"/>
      <c r="AG533" s="11" t="str">
        <f t="shared" si="18"/>
        <v>I-9 GIDC Estate,GaneshpuraModasaAravalli</v>
      </c>
      <c r="AI533" s="11" t="str">
        <f>VLOOKUP(A533,[2]Sheet1!$D:$F,3,0)</f>
        <v>Omega Electricals</v>
      </c>
      <c r="AJ533" s="11">
        <f>VLOOKUP(A533,'[3]Final summary'!$E:$AH,29,0)</f>
        <v>150</v>
      </c>
    </row>
    <row r="534" spans="1:38" s="11" customFormat="1" ht="15.75" x14ac:dyDescent="0.2">
      <c r="A534" s="8" t="s">
        <v>4957</v>
      </c>
      <c r="B534" s="7">
        <v>533</v>
      </c>
      <c r="C534" s="8" t="str">
        <f>VLOOKUP(A534,'[1]Master File'!$A:$D,4,0)</f>
        <v>SET VENTURES</v>
      </c>
      <c r="D534" s="8" t="s">
        <v>4958</v>
      </c>
      <c r="E534" s="8" t="s">
        <v>4959</v>
      </c>
      <c r="F534" s="8" t="s">
        <v>90</v>
      </c>
      <c r="G534" s="8" t="str">
        <f>VLOOKUP(A534,'[1]Master File'!$A:$E,5,0)</f>
        <v>309, Parshwanath Business park</v>
      </c>
      <c r="H534" s="8" t="str">
        <f>VLOOKUP(A534,'[1]Master File'!$A:$F,6,0)</f>
        <v>Nr. Auda Garden, Prahladnagar</v>
      </c>
      <c r="I534" s="8" t="str">
        <f>VLOOKUP(A534,'[1]Master File'!$A:$G,7,0)</f>
        <v>Ahmedabad</v>
      </c>
      <c r="J534" s="8" t="str">
        <f>VLOOKUP(A534,'[1]Master File'!$A:$H,8,0)</f>
        <v>AHMEDABAD</v>
      </c>
      <c r="K534" s="8">
        <f>VLOOKUP(A534,'[1]Master File'!$A:$I,9,0)</f>
        <v>380015</v>
      </c>
      <c r="L534" s="8" t="s">
        <v>42</v>
      </c>
      <c r="M534" s="8" t="s">
        <v>4960</v>
      </c>
      <c r="N534" s="8" t="str">
        <f t="shared" si="20"/>
        <v>9726500300, 7575021010</v>
      </c>
      <c r="O534" s="8" t="str">
        <f>VLOOKUP(A534,'[1]Master File'!$A:$L,12,0)</f>
        <v>setventures01@gmail.com</v>
      </c>
      <c r="P534" s="14" t="s">
        <v>4961</v>
      </c>
      <c r="Q534" s="8" t="str">
        <f>VLOOKUP(A534,'[1]Master File'!$A:$J,10,0)</f>
        <v>24BKUPP0977L1ZB</v>
      </c>
      <c r="R534" s="8" t="str">
        <f>VLOOKUP(A534,'[1]Master File'!$A:$K,11,0)</f>
        <v>BKUPP0977L</v>
      </c>
      <c r="S534" s="8" t="s">
        <v>4962</v>
      </c>
      <c r="T534" s="8" t="s">
        <v>4963</v>
      </c>
      <c r="U534" s="8" t="str">
        <f>VLOOKUP(A534,'[1]Master File'!$A:$P,16,0)</f>
        <v>B</v>
      </c>
      <c r="V534" s="8">
        <f>VLOOKUP(A534,'[1]Master File'!$A:$N,14,0)</f>
        <v>0</v>
      </c>
      <c r="W534" s="9" t="s">
        <v>4964</v>
      </c>
      <c r="X534" s="8">
        <v>9269</v>
      </c>
      <c r="Y534" s="8" t="s">
        <v>48</v>
      </c>
      <c r="Z534" s="8">
        <v>56121</v>
      </c>
      <c r="AA534" s="8" t="s">
        <v>62</v>
      </c>
      <c r="AB534" s="8" t="s">
        <v>70</v>
      </c>
      <c r="AC534" s="8">
        <v>56120</v>
      </c>
      <c r="AD534" s="8" t="s">
        <v>62</v>
      </c>
      <c r="AE534" s="8" t="s">
        <v>158</v>
      </c>
      <c r="AF534" s="8"/>
      <c r="AG534" s="11" t="str">
        <f t="shared" si="18"/>
        <v>309, Parshwanath Business parkNr. Auda Garden, PrahladnagarAhmedabadAHMEDABAD</v>
      </c>
      <c r="AI534" s="11" t="str">
        <f>VLOOKUP(A534,[2]Sheet1!$D:$F,3,0)</f>
        <v>Set Ventures</v>
      </c>
      <c r="AJ534" s="11">
        <f>VLOOKUP(A534,'[3]Final summary'!$E:$AH,29,0)</f>
        <v>203</v>
      </c>
    </row>
    <row r="535" spans="1:38" s="11" customFormat="1" ht="31.5" x14ac:dyDescent="0.2">
      <c r="A535" s="8" t="s">
        <v>4965</v>
      </c>
      <c r="B535" s="8">
        <v>534</v>
      </c>
      <c r="C535" s="8" t="str">
        <f>VLOOKUP(A535,'[1]Master File'!$A:$D,4,0)</f>
        <v>Basp Enterprise Pvt. Ltd.</v>
      </c>
      <c r="D535" s="8" t="s">
        <v>4966</v>
      </c>
      <c r="E535" s="8" t="s">
        <v>4967</v>
      </c>
      <c r="F535" s="8" t="s">
        <v>64</v>
      </c>
      <c r="G535" s="8" t="str">
        <f>VLOOKUP(A535,'[1]Master File'!$A:$E,5,0)</f>
        <v>Cellar-1 new Amar Asso</v>
      </c>
      <c r="H535" s="8" t="str">
        <f>VLOOKUP(A535,'[1]Master File'!$A:$F,6,0)</f>
        <v>14-Adarsh Coop Housing Soc.</v>
      </c>
      <c r="I535" s="8" t="str">
        <f>VLOOKUP(A535,'[1]Master File'!$A:$G,7,0)</f>
        <v>Swastik Crossroad Navrangpura</v>
      </c>
      <c r="J535" s="8" t="str">
        <f>VLOOKUP(A535,'[1]Master File'!$A:$H,8,0)</f>
        <v>Ahmedabad</v>
      </c>
      <c r="K535" s="8">
        <f>VLOOKUP(A535,'[1]Master File'!$A:$I,9,0)</f>
        <v>380009</v>
      </c>
      <c r="L535" s="8" t="s">
        <v>42</v>
      </c>
      <c r="M535" s="8">
        <f>VLOOKUP(A535,'[1]Master File'!$A:$M,13,0)</f>
        <v>9824604547</v>
      </c>
      <c r="N535" s="8">
        <f t="shared" si="20"/>
        <v>9824604547</v>
      </c>
      <c r="O535" s="8" t="str">
        <f>VLOOKUP(A535,'[1]Master File'!$A:$L,12,0)</f>
        <v>baspenterprise@gmail.com</v>
      </c>
      <c r="P535" s="8"/>
      <c r="Q535" s="8" t="str">
        <f>VLOOKUP(A535,'[1]Master File'!$A:$J,10,0)</f>
        <v>24AAACB8804E1Z3</v>
      </c>
      <c r="R535" s="8" t="str">
        <f>VLOOKUP(A535,'[1]Master File'!$A:$K,11,0)</f>
        <v>AAACB8804E</v>
      </c>
      <c r="S535" s="8" t="s">
        <v>4968</v>
      </c>
      <c r="T535" s="8" t="s">
        <v>1305</v>
      </c>
      <c r="U535" s="8" t="str">
        <f>VLOOKUP(A535,'[1]Master File'!$A:$P,16,0)</f>
        <v>B</v>
      </c>
      <c r="V535" s="8">
        <f>VLOOKUP(A535,'[1]Master File'!$A:$N,14,0)</f>
        <v>0</v>
      </c>
      <c r="W535" s="9" t="s">
        <v>4969</v>
      </c>
      <c r="X535" s="8">
        <v>9310</v>
      </c>
      <c r="Y535" s="8" t="s">
        <v>48</v>
      </c>
      <c r="Z535" s="8">
        <v>56662</v>
      </c>
      <c r="AA535" s="8" t="s">
        <v>4966</v>
      </c>
      <c r="AB535" s="8" t="s">
        <v>49</v>
      </c>
      <c r="AC535" s="8" t="s">
        <v>1542</v>
      </c>
      <c r="AD535" s="8" t="s">
        <v>4970</v>
      </c>
      <c r="AE535" s="8" t="s">
        <v>158</v>
      </c>
      <c r="AF535" s="8"/>
      <c r="AG535" s="11" t="str">
        <f t="shared" si="18"/>
        <v>Cellar-1 new Amar Asso14-Adarsh Coop Housing Soc.Swastik Crossroad NavrangpuraAhmedabad</v>
      </c>
      <c r="AI535" s="11" t="str">
        <f>VLOOKUP(A535,[2]Sheet1!$D:$F,3,0)</f>
        <v>Basp Enterprise Pvt. Ltd.</v>
      </c>
      <c r="AJ535" s="11">
        <f>VLOOKUP(A535,'[3]Final summary'!$E:$AH,29,0)</f>
        <v>650</v>
      </c>
    </row>
    <row r="536" spans="1:38" s="11" customFormat="1" ht="31.5" x14ac:dyDescent="0.2">
      <c r="A536" s="8" t="s">
        <v>4971</v>
      </c>
      <c r="B536" s="7">
        <v>535</v>
      </c>
      <c r="C536" s="8" t="str">
        <f>VLOOKUP(A536,'[1]Master File'!$A:$D,4,0)</f>
        <v>Efforts Enterprises</v>
      </c>
      <c r="D536" s="8" t="s">
        <v>4972</v>
      </c>
      <c r="E536" s="8" t="s">
        <v>4973</v>
      </c>
      <c r="F536" s="8" t="s">
        <v>73</v>
      </c>
      <c r="G536" s="8" t="str">
        <f>VLOOKUP(A536,'[1]Master File'!$A:$E,5,0)</f>
        <v>708-709, Blue Chip Complex,</v>
      </c>
      <c r="H536" s="8" t="str">
        <f>VLOOKUP(A536,'[1]Master File'!$A:$F,6,0)</f>
        <v>Near Vadodara stock exchange</v>
      </c>
      <c r="I536" s="8" t="str">
        <f>VLOOKUP(A536,'[1]Master File'!$A:$G,7,0)</f>
        <v>Sayajigunj</v>
      </c>
      <c r="J536" s="8" t="str">
        <f>VLOOKUP(A536,'[1]Master File'!$A:$H,8,0)</f>
        <v>Vadodara</v>
      </c>
      <c r="K536" s="8">
        <f>VLOOKUP(A536,'[1]Master File'!$A:$I,9,0)</f>
        <v>390020</v>
      </c>
      <c r="L536" s="8" t="s">
        <v>42</v>
      </c>
      <c r="M536" s="8" t="s">
        <v>4974</v>
      </c>
      <c r="N536" s="8" t="str">
        <f t="shared" si="20"/>
        <v>7600764466, 9067817117 ,9974018123</v>
      </c>
      <c r="O536" s="8" t="str">
        <f>VLOOKUP(A536,'[1]Master File'!$A:$L,12,0)</f>
        <v>admin@effortsgroup.in</v>
      </c>
      <c r="P536" s="14" t="s">
        <v>4975</v>
      </c>
      <c r="Q536" s="8" t="str">
        <f>VLOOKUP(A536,'[1]Master File'!$A:$J,10,0)</f>
        <v>24AAEFE9449D1ZH</v>
      </c>
      <c r="R536" s="8" t="str">
        <f>VLOOKUP(A536,'[1]Master File'!$A:$K,11,0)</f>
        <v>AAEFE9449D</v>
      </c>
      <c r="S536" s="8" t="s">
        <v>4976</v>
      </c>
      <c r="T536" s="8" t="s">
        <v>1416</v>
      </c>
      <c r="U536" s="8" t="str">
        <f>VLOOKUP(A536,'[1]Master File'!$A:$P,16,0)</f>
        <v>B</v>
      </c>
      <c r="V536" s="8">
        <f>VLOOKUP(A536,'[1]Master File'!$A:$N,14,0)</f>
        <v>0</v>
      </c>
      <c r="W536" s="9" t="s">
        <v>4977</v>
      </c>
      <c r="X536" s="8">
        <v>9190</v>
      </c>
      <c r="Y536" s="8" t="s">
        <v>48</v>
      </c>
      <c r="Z536" s="8">
        <v>56663</v>
      </c>
      <c r="AA536" s="8" t="s">
        <v>4972</v>
      </c>
      <c r="AB536" s="8" t="s">
        <v>49</v>
      </c>
      <c r="AC536" s="8" t="s">
        <v>333</v>
      </c>
      <c r="AD536" s="8" t="s">
        <v>4978</v>
      </c>
      <c r="AE536" s="8" t="s">
        <v>158</v>
      </c>
      <c r="AF536" s="8"/>
      <c r="AG536" s="11" t="str">
        <f t="shared" si="18"/>
        <v>708-709, Blue Chip Complex,Near Vadodara stock exchangeSayajigunjVadodara</v>
      </c>
      <c r="AI536" s="11" t="str">
        <f>VLOOKUP(A536,[2]Sheet1!$D:$F,3,0)</f>
        <v>Efforts Enterprises</v>
      </c>
      <c r="AJ536" s="11">
        <f>VLOOKUP(A536,'[3]Final summary'!$E:$AH,29,0)</f>
        <v>50</v>
      </c>
    </row>
    <row r="537" spans="1:38" s="11" customFormat="1" ht="31.5" x14ac:dyDescent="0.2">
      <c r="A537" s="8" t="s">
        <v>4979</v>
      </c>
      <c r="B537" s="8">
        <v>536</v>
      </c>
      <c r="C537" s="8" t="str">
        <f>VLOOKUP(A537,'[1]Master File'!$A:$D,4,0)</f>
        <v>Shambhavi Renewable Energy Pvt Ltd</v>
      </c>
      <c r="D537" s="8" t="s">
        <v>4980</v>
      </c>
      <c r="E537" s="8" t="s">
        <v>4981</v>
      </c>
      <c r="F537" s="8" t="s">
        <v>64</v>
      </c>
      <c r="G537" s="8" t="str">
        <f>VLOOKUP(A537,'[1]Master File'!$A:$E,5,0)</f>
        <v>313, C-Block</v>
      </c>
      <c r="H537" s="8" t="str">
        <f>VLOOKUP(A537,'[1]Master File'!$A:$F,6,0)</f>
        <v>Sector-14, Hiran Magri</v>
      </c>
      <c r="I537" s="8" t="str">
        <f>VLOOKUP(A537,'[1]Master File'!$A:$G,7,0)</f>
        <v>Udaipur</v>
      </c>
      <c r="J537" s="8" t="str">
        <f>VLOOKUP(A537,'[1]Master File'!$A:$H,8,0)</f>
        <v>Udaipur</v>
      </c>
      <c r="K537" s="8">
        <f>VLOOKUP(A537,'[1]Master File'!$A:$I,9,0)</f>
        <v>313002</v>
      </c>
      <c r="L537" s="8" t="s">
        <v>4982</v>
      </c>
      <c r="M537" s="8" t="s">
        <v>4983</v>
      </c>
      <c r="N537" s="8" t="s">
        <v>4984</v>
      </c>
      <c r="O537" s="14" t="s">
        <v>4985</v>
      </c>
      <c r="P537" s="14" t="s">
        <v>4986</v>
      </c>
      <c r="Q537" s="8" t="s">
        <v>4987</v>
      </c>
      <c r="R537" s="8" t="s">
        <v>4988</v>
      </c>
      <c r="S537" s="8" t="s">
        <v>4989</v>
      </c>
      <c r="T537" s="8" t="s">
        <v>4990</v>
      </c>
      <c r="U537" s="8" t="str">
        <f>VLOOKUP(A537,'[1]Master File'!$A:$P,16,0)</f>
        <v>B</v>
      </c>
      <c r="V537" s="8">
        <f>VLOOKUP(A537,'[1]Master File'!$A:$N,14,0)</f>
        <v>0</v>
      </c>
      <c r="W537" s="9" t="s">
        <v>4991</v>
      </c>
      <c r="X537" s="8">
        <v>9381</v>
      </c>
      <c r="Y537" s="8" t="s">
        <v>48</v>
      </c>
      <c r="Z537" s="8">
        <v>56740</v>
      </c>
      <c r="AA537" s="8" t="s">
        <v>4980</v>
      </c>
      <c r="AB537" s="8" t="s">
        <v>49</v>
      </c>
      <c r="AC537" s="8" t="s">
        <v>4992</v>
      </c>
      <c r="AD537" s="8" t="s">
        <v>157</v>
      </c>
      <c r="AE537" s="8" t="s">
        <v>158</v>
      </c>
      <c r="AF537" s="8"/>
      <c r="AG537" s="11" t="str">
        <f t="shared" ref="AG537:AG542" si="21">G537&amp;H537 &amp;I537 &amp;J537</f>
        <v>313, C-BlockSector-14, Hiran MagriUdaipurUdaipur</v>
      </c>
      <c r="AI537" s="11" t="e">
        <f>VLOOKUP(A537,[2]Sheet1!$D:$F,3,0)</f>
        <v>#N/A</v>
      </c>
      <c r="AJ537" s="11">
        <f>VLOOKUP(A537,'[3]Final summary'!$E:$AH,29,0)</f>
        <v>50</v>
      </c>
    </row>
    <row r="538" spans="1:38" s="11" customFormat="1" ht="31.5" x14ac:dyDescent="0.2">
      <c r="A538" s="8" t="s">
        <v>4993</v>
      </c>
      <c r="B538" s="7">
        <v>537</v>
      </c>
      <c r="C538" s="8" t="str">
        <f>VLOOKUP(A538,'[1]Master File'!$A:$D,4,0)</f>
        <v>Sherisha Technologies Private Limited</v>
      </c>
      <c r="D538" s="8" t="s">
        <v>4994</v>
      </c>
      <c r="E538" s="8" t="s">
        <v>4995</v>
      </c>
      <c r="F538" s="8" t="s">
        <v>64</v>
      </c>
      <c r="G538" s="8" t="str">
        <f>VLOOKUP(A538,'[1]Master File'!$A:$E,5,0)</f>
        <v>No.1/171, Old Mahabalipuram Road</v>
      </c>
      <c r="H538" s="8" t="str">
        <f>VLOOKUP(A538,'[1]Master File'!$A:$F,6,0)</f>
        <v>Thiruporur</v>
      </c>
      <c r="I538" s="8" t="str">
        <f>VLOOKUP(A538,'[1]Master File'!$A:$G,7,0)</f>
        <v>Kancheepuram</v>
      </c>
      <c r="J538" s="8" t="str">
        <f>VLOOKUP(A538,'[1]Master File'!$A:$H,8,0)</f>
        <v>tamilnadu</v>
      </c>
      <c r="K538" s="8">
        <f>VLOOKUP(A538,'[1]Master File'!$A:$I,9,0)</f>
        <v>603110</v>
      </c>
      <c r="L538" s="8" t="s">
        <v>4996</v>
      </c>
      <c r="M538" s="8" t="s">
        <v>4997</v>
      </c>
      <c r="N538" s="8" t="str">
        <f t="shared" ref="N538:N542" si="22">M538</f>
        <v>7903416223, 9789811899 ,9269126115</v>
      </c>
      <c r="O538" s="8" t="str">
        <f>VLOOKUP(A538,'[1]Master File'!$A:$L,12,0)</f>
        <v>info@sunedisoninfra.com</v>
      </c>
      <c r="P538" s="14" t="s">
        <v>4998</v>
      </c>
      <c r="Q538" s="8" t="str">
        <f>VLOOKUP(A538,'[1]Master File'!$A:$J,10,0)</f>
        <v>24AAHCS6471P1ZP</v>
      </c>
      <c r="R538" s="8" t="str">
        <f>VLOOKUP(A538,'[1]Master File'!$A:$K,11,0)</f>
        <v>AAHCS6471P</v>
      </c>
      <c r="S538" s="8" t="s">
        <v>4999</v>
      </c>
      <c r="T538" s="8" t="s">
        <v>5000</v>
      </c>
      <c r="U538" s="8" t="str">
        <f>VLOOKUP(A538,'[1]Master File'!$A:$P,16,0)</f>
        <v>B</v>
      </c>
      <c r="V538" s="8">
        <f>VLOOKUP(A538,'[1]Master File'!$A:$N,14,0)</f>
        <v>0</v>
      </c>
      <c r="W538" s="9" t="s">
        <v>5001</v>
      </c>
      <c r="X538" s="8">
        <v>9530</v>
      </c>
      <c r="Y538" s="8" t="s">
        <v>48</v>
      </c>
      <c r="Z538" s="8">
        <v>56822</v>
      </c>
      <c r="AA538" s="8" t="s">
        <v>4994</v>
      </c>
      <c r="AB538" s="8" t="s">
        <v>70</v>
      </c>
      <c r="AC538" s="8">
        <v>56823</v>
      </c>
      <c r="AD538" s="8" t="s">
        <v>4994</v>
      </c>
      <c r="AE538" s="8" t="s">
        <v>158</v>
      </c>
      <c r="AF538" s="8"/>
      <c r="AG538" s="11" t="str">
        <f t="shared" si="21"/>
        <v>No.1/171, Old Mahabalipuram RoadThiruporurKancheepuramtamilnadu</v>
      </c>
      <c r="AI538" s="11" t="e">
        <f>VLOOKUP(A538,[2]Sheet1!$D:$F,3,0)</f>
        <v>#N/A</v>
      </c>
      <c r="AJ538" s="11">
        <f>VLOOKUP(A538,'[3]Final summary'!$E:$AH,29,0)</f>
        <v>150000</v>
      </c>
    </row>
    <row r="539" spans="1:38" s="11" customFormat="1" ht="28.5" customHeight="1" x14ac:dyDescent="0.2">
      <c r="A539" s="8" t="s">
        <v>5002</v>
      </c>
      <c r="B539" s="8">
        <v>538</v>
      </c>
      <c r="C539" s="8" t="str">
        <f>VLOOKUP(A539,'[1]Master File'!$A:$D,4,0)</f>
        <v>PROSTARM INFO SYSTEMS LIMITED</v>
      </c>
      <c r="D539" s="8" t="s">
        <v>5003</v>
      </c>
      <c r="E539" s="8" t="s">
        <v>5004</v>
      </c>
      <c r="F539" s="8" t="s">
        <v>64</v>
      </c>
      <c r="G539" s="8" t="str">
        <f>VLOOKUP(A539,'[1]Master File'!$A:$E,5,0)</f>
        <v>SURVEY NO 214 GODOWN NO 2 NEAR RELAY EXPRESS</v>
      </c>
      <c r="H539" s="8" t="str">
        <f>VLOOKUP(A539,'[1]Master File'!$A:$F,6,0)</f>
        <v xml:space="preserve"> CANAL ROAD NAVAPURA BLOCK SANAND</v>
      </c>
      <c r="I539" s="8" t="str">
        <f>VLOOKUP(A539,'[1]Master File'!$A:$G,7,0)</f>
        <v xml:space="preserve"> AHMEDABAD-382210</v>
      </c>
      <c r="J539" s="8" t="str">
        <f>VLOOKUP(A539,'[1]Master File'!$A:$H,8,0)</f>
        <v>AHMEDABAD</v>
      </c>
      <c r="K539" s="8">
        <f>VLOOKUP(A539,'[1]Master File'!$A:$I,9,0)</f>
        <v>382210</v>
      </c>
      <c r="L539" s="8" t="s">
        <v>42</v>
      </c>
      <c r="M539" s="8" t="s">
        <v>5005</v>
      </c>
      <c r="N539" s="8" t="str">
        <f t="shared" si="22"/>
        <v>9316466272 , 9825089992</v>
      </c>
      <c r="O539" s="8" t="str">
        <f>VLOOKUP(A539,'[1]Master File'!$A:$L,12,0)</f>
        <v>umesh@prostarm.com</v>
      </c>
      <c r="P539" s="8"/>
      <c r="Q539" s="8" t="str">
        <f>VLOOKUP(A539,'[1]Master File'!$A:$J,10,0)</f>
        <v>24AAECP6991N1ZQ</v>
      </c>
      <c r="R539" s="8" t="str">
        <f>VLOOKUP(A539,'[1]Master File'!$A:$K,11,0)</f>
        <v>AAECP6991N</v>
      </c>
      <c r="S539" s="8" t="s">
        <v>5006</v>
      </c>
      <c r="T539" s="8" t="s">
        <v>5007</v>
      </c>
      <c r="U539" s="8" t="s">
        <v>46</v>
      </c>
      <c r="V539" s="8" t="str">
        <f>VLOOKUP(A539,'[1]Master File'!$A:$N,14,0)</f>
        <v>SRT-PG-A-400</v>
      </c>
      <c r="W539" s="9" t="s">
        <v>5008</v>
      </c>
      <c r="X539" s="8">
        <v>10865</v>
      </c>
      <c r="Y539" s="8" t="s">
        <v>4994</v>
      </c>
      <c r="Z539" s="8" t="s">
        <v>95</v>
      </c>
      <c r="AA539" s="8"/>
      <c r="AB539" s="8" t="s">
        <v>70</v>
      </c>
      <c r="AC539" s="8">
        <v>56953</v>
      </c>
      <c r="AD539" s="8" t="s">
        <v>5003</v>
      </c>
      <c r="AE539" s="8" t="s">
        <v>158</v>
      </c>
      <c r="AF539" s="8"/>
      <c r="AG539" s="11" t="str">
        <f t="shared" si="21"/>
        <v>SURVEY NO 214 GODOWN NO 2 NEAR RELAY EXPRESS CANAL ROAD NAVAPURA BLOCK SANAND AHMEDABAD-382210AHMEDABAD</v>
      </c>
      <c r="AI539" s="11" t="e">
        <f>VLOOKUP(A539,[2]Sheet1!$D:$F,3,0)</f>
        <v>#N/A</v>
      </c>
      <c r="AJ539" s="11">
        <f>VLOOKUP(A539,'[3]Final summary'!$E:$AH,29,0)</f>
        <v>500</v>
      </c>
    </row>
    <row r="540" spans="1:38" s="11" customFormat="1" ht="28.5" customHeight="1" x14ac:dyDescent="0.2">
      <c r="A540" s="8" t="s">
        <v>5009</v>
      </c>
      <c r="B540" s="7">
        <v>539</v>
      </c>
      <c r="C540" s="8" t="str">
        <f>VLOOKUP(A540,'[1]Master File'!$A:$D,4,0)</f>
        <v>UMIYA ENTERPRISE</v>
      </c>
      <c r="D540" s="8" t="s">
        <v>5010</v>
      </c>
      <c r="E540" s="8" t="s">
        <v>5011</v>
      </c>
      <c r="F540" s="8" t="s">
        <v>73</v>
      </c>
      <c r="G540" s="8" t="str">
        <f>VLOOKUP(A540,'[1]Master File'!$A:$E,5,0)</f>
        <v>GF 659 PACHHLO VAS</v>
      </c>
      <c r="H540" s="8" t="str">
        <f>VLOOKUP(A540,'[1]Master File'!$A:$F,6,0)</f>
        <v xml:space="preserve"> JODHPUR GAM AHMEDABAD Ahmedabad</v>
      </c>
      <c r="I540" s="8" t="str">
        <f>VLOOKUP(A540,'[1]Master File'!$A:$G,7,0)</f>
        <v xml:space="preserve"> Ahmedabad 380015</v>
      </c>
      <c r="J540" s="8" t="str">
        <f>VLOOKUP(A540,'[1]Master File'!$A:$H,8,0)</f>
        <v>Ahmedabad</v>
      </c>
      <c r="K540" s="8">
        <f>VLOOKUP(A540,'[1]Master File'!$A:$I,9,0)</f>
        <v>380015</v>
      </c>
      <c r="L540" s="8" t="s">
        <v>42</v>
      </c>
      <c r="M540" s="8" t="str">
        <f>VLOOKUP(A540,'[1]Master File'!$A:$M,13,0)</f>
        <v>8866477430, 7573030179</v>
      </c>
      <c r="N540" s="8" t="str">
        <f t="shared" si="22"/>
        <v>8866477430, 7573030179</v>
      </c>
      <c r="O540" s="8" t="str">
        <f>VLOOKUP(A540,'[1]Master File'!$A:$L,12,0)</f>
        <v>umiya_enterprise93@yahoo.in</v>
      </c>
      <c r="P540" s="8"/>
      <c r="Q540" s="8" t="str">
        <f>VLOOKUP(A540,'[1]Master File'!$A:$J,10,0)</f>
        <v>24AACFU8043K1Z0</v>
      </c>
      <c r="R540" s="8" t="str">
        <f>VLOOKUP(A540,'[1]Master File'!$A:$K,11,0)</f>
        <v>AACFU8043K</v>
      </c>
      <c r="S540" s="8" t="s">
        <v>5012</v>
      </c>
      <c r="T540" s="8" t="s">
        <v>128</v>
      </c>
      <c r="U540" s="8" t="str">
        <f>VLOOKUP(A540,'[1]Master File'!$A:$P,16,0)</f>
        <v>A</v>
      </c>
      <c r="V540" s="8" t="str">
        <f>VLOOKUP(A540,'[1]Master File'!$A:$N,14,0)</f>
        <v>SRT-PG-B-281</v>
      </c>
      <c r="W540" s="9" t="s">
        <v>5013</v>
      </c>
      <c r="X540" s="8">
        <v>10863</v>
      </c>
      <c r="Y540" s="8" t="s">
        <v>4994</v>
      </c>
      <c r="Z540" s="8" t="s">
        <v>95</v>
      </c>
      <c r="AA540" s="8"/>
      <c r="AB540" s="8" t="s">
        <v>49</v>
      </c>
      <c r="AC540" s="8" t="s">
        <v>721</v>
      </c>
      <c r="AD540" s="8" t="s">
        <v>5014</v>
      </c>
      <c r="AE540" s="8" t="s">
        <v>149</v>
      </c>
      <c r="AF540" s="8"/>
      <c r="AG540" s="11" t="str">
        <f t="shared" si="21"/>
        <v>GF 659 PACHHLO VAS JODHPUR GAM AHMEDABAD Ahmedabad Ahmedabad 380015Ahmedabad</v>
      </c>
      <c r="AI540" s="11" t="e">
        <f>VLOOKUP(A540,[2]Sheet1!$D:$F,3,0)</f>
        <v>#N/A</v>
      </c>
      <c r="AJ540" s="11">
        <f>VLOOKUP(A540,'[3]Final summary'!$E:$AH,29,0)</f>
        <v>1500</v>
      </c>
    </row>
    <row r="541" spans="1:38" s="11" customFormat="1" ht="28.5" customHeight="1" x14ac:dyDescent="0.2">
      <c r="A541" s="8" t="s">
        <v>5015</v>
      </c>
      <c r="B541" s="8">
        <v>540</v>
      </c>
      <c r="C541" s="8" t="str">
        <f>VLOOKUP(A541,'[1]Master File'!$A:$D,4,0)</f>
        <v>Trisha Infrastructure Limited</v>
      </c>
      <c r="D541" s="8" t="s">
        <v>5016</v>
      </c>
      <c r="E541" s="8" t="s">
        <v>5018</v>
      </c>
      <c r="F541" s="8" t="s">
        <v>5019</v>
      </c>
      <c r="G541" s="8" t="str">
        <f>VLOOKUP(A541,'[1]Master File'!$A:$E,5,0)</f>
        <v>TRISHA62B VISHWAS COLONY</v>
      </c>
      <c r="H541" s="8" t="str">
        <f>VLOOKUP(A541,'[1]Master File'!$A:$F,6,0)</f>
        <v>JETALPUR ROAD</v>
      </c>
      <c r="I541" s="8" t="str">
        <f>VLOOKUP(A541,'[1]Master File'!$A:$G,7,0)</f>
        <v>VADODARA-390007</v>
      </c>
      <c r="J541" s="8" t="str">
        <f>VLOOKUP(A541,'[1]Master File'!$A:$H,8,0)</f>
        <v>VADODARA</v>
      </c>
      <c r="K541" s="8">
        <f>VLOOKUP(A541,'[1]Master File'!$A:$I,9,0)</f>
        <v>390007</v>
      </c>
      <c r="L541" s="8" t="s">
        <v>42</v>
      </c>
      <c r="M541" s="8">
        <f>VLOOKUP(A541,'[1]Master File'!$A:$M,13,0)</f>
        <v>6358788351</v>
      </c>
      <c r="N541" s="8">
        <f t="shared" si="22"/>
        <v>6358788351</v>
      </c>
      <c r="O541" s="8" t="str">
        <f>VLOOKUP(A541,'[1]Master File'!$A:$L,12,0)</f>
        <v>epc@trishagroup.com</v>
      </c>
      <c r="P541" s="8" t="s">
        <v>5020</v>
      </c>
      <c r="Q541" s="8" t="str">
        <f>VLOOKUP(A541,'[1]Master File'!$A:$J,10,0)</f>
        <v>24AABCH6767M1Z5</v>
      </c>
      <c r="R541" s="8" t="str">
        <f>VLOOKUP(A541,'[1]Master File'!$A:$K,11,0)</f>
        <v>AABCH6767M</v>
      </c>
      <c r="S541" s="8" t="s">
        <v>5021</v>
      </c>
      <c r="T541" s="8" t="s">
        <v>5022</v>
      </c>
      <c r="U541" s="8" t="str">
        <f>VLOOKUP(A541,'[1]Master File'!$A:$P,16,0)</f>
        <v>A</v>
      </c>
      <c r="V541" s="8" t="str">
        <f>VLOOKUP(A541,'[1]Master File'!$A:$N,14,0)</f>
        <v>SRT-PG-A-223</v>
      </c>
      <c r="W541" s="9" t="s">
        <v>5017</v>
      </c>
      <c r="X541" s="8"/>
      <c r="Y541" s="8"/>
      <c r="Z541" s="8" t="s">
        <v>95</v>
      </c>
      <c r="AA541" s="8"/>
      <c r="AB541" s="8"/>
      <c r="AC541" s="8"/>
      <c r="AD541" s="8"/>
      <c r="AE541" s="8"/>
      <c r="AF541" s="8"/>
      <c r="AG541" s="11" t="str">
        <f t="shared" si="21"/>
        <v>TRISHA62B VISHWAS COLONYJETALPUR ROADVADODARA-390007VADODARA</v>
      </c>
      <c r="AJ541" s="11">
        <f>VLOOKUP(A541,'[3]Final summary'!$E:$AH,29,0)</f>
        <v>1884</v>
      </c>
    </row>
    <row r="542" spans="1:38" s="11" customFormat="1" ht="28.5" customHeight="1" x14ac:dyDescent="0.2">
      <c r="A542" s="8" t="s">
        <v>5023</v>
      </c>
      <c r="B542" s="7">
        <v>541</v>
      </c>
      <c r="C542" s="8" t="str">
        <f>VLOOKUP(A542,'[1]Master File'!$A:$D,4,0)</f>
        <v>AVATAR SOLAR PVT LTD</v>
      </c>
      <c r="D542" s="8" t="s">
        <v>5024</v>
      </c>
      <c r="E542" s="8" t="s">
        <v>5025</v>
      </c>
      <c r="F542" s="8" t="s">
        <v>64</v>
      </c>
      <c r="G542" s="8" t="str">
        <f>VLOOKUP(A542,'[1]Master File'!$A:$E,5,0)</f>
        <v>Tno 152-238 MIGH</v>
      </c>
      <c r="H542" s="8" t="str">
        <f>VLOOKUP(A542,'[1]Master File'!$A:$F,6,0)</f>
        <v>Sahkar Colony</v>
      </c>
      <c r="I542" s="8" t="str">
        <f>VLOOKUP(A542,'[1]Master File'!$A:$G,7,0)</f>
        <v>Sector-25, Gandhinagar</v>
      </c>
      <c r="J542" s="8" t="str">
        <f>VLOOKUP(A542,'[1]Master File'!$A:$H,8,0)</f>
        <v>Gandhinagar</v>
      </c>
      <c r="K542" s="8">
        <f>VLOOKUP(A542,'[1]Master File'!$A:$I,9,0)</f>
        <v>283024</v>
      </c>
      <c r="L542" s="8" t="s">
        <v>42</v>
      </c>
      <c r="M542" s="8" t="str">
        <f>VLOOKUP(A542,'[1]Master File'!$A:$M,13,0)</f>
        <v>9724051075, 9687055273</v>
      </c>
      <c r="N542" s="8" t="str">
        <f t="shared" si="22"/>
        <v>9724051075, 9687055273</v>
      </c>
      <c r="O542" s="8" t="str">
        <f>VLOOKUP(A542,'[1]Master File'!$A:$L,12,0)</f>
        <v>falgun@avatarsolar.com</v>
      </c>
      <c r="P542" s="14" t="s">
        <v>5026</v>
      </c>
      <c r="Q542" s="8" t="str">
        <f>VLOOKUP(A542,'[1]Master File'!$A:$J,10,0)</f>
        <v>24AAKCA1956A2Z2</v>
      </c>
      <c r="R542" s="8" t="str">
        <f>VLOOKUP(A542,'[1]Master File'!$A:$K,11,0)</f>
        <v>AAKCA1956A</v>
      </c>
      <c r="S542" s="8" t="s">
        <v>5027</v>
      </c>
      <c r="T542" s="8" t="s">
        <v>5028</v>
      </c>
      <c r="U542" s="8" t="s">
        <v>46</v>
      </c>
      <c r="V542" s="8">
        <f>VLOOKUP(A542,'[1]Master File'!$A:$N,14,0)</f>
        <v>0</v>
      </c>
      <c r="W542" s="9" t="s">
        <v>5029</v>
      </c>
      <c r="X542" s="8"/>
      <c r="Y542" s="8"/>
      <c r="Z542" s="8"/>
      <c r="AA542" s="8"/>
      <c r="AB542" s="8"/>
      <c r="AC542" s="8"/>
      <c r="AD542" s="8"/>
      <c r="AE542" s="8"/>
      <c r="AF542" s="8"/>
      <c r="AG542" s="11" t="str">
        <f t="shared" si="21"/>
        <v>Tno 152-238 MIGHSahkar ColonySector-25, GandhinagarGandhinagar</v>
      </c>
      <c r="AJ542" s="11">
        <f>VLOOKUP(A542,'[3]Final summary'!$E:$AH,29,0)</f>
        <v>5000</v>
      </c>
    </row>
    <row r="543" spans="1:38" s="11" customFormat="1" ht="28.5" customHeight="1" x14ac:dyDescent="0.2">
      <c r="A543" s="19" t="s">
        <v>5035</v>
      </c>
      <c r="B543" s="19">
        <v>542</v>
      </c>
      <c r="C543" s="19" t="s">
        <v>5036</v>
      </c>
      <c r="D543" s="19" t="s">
        <v>4717</v>
      </c>
      <c r="E543" s="19" t="s">
        <v>5037</v>
      </c>
      <c r="F543" s="19" t="s">
        <v>64</v>
      </c>
      <c r="G543" s="19" t="s">
        <v>5038</v>
      </c>
      <c r="H543" s="19" t="s">
        <v>5039</v>
      </c>
      <c r="I543" s="19" t="s">
        <v>920</v>
      </c>
      <c r="J543" s="19" t="s">
        <v>643</v>
      </c>
      <c r="K543" s="19">
        <v>380013</v>
      </c>
      <c r="L543" s="19" t="s">
        <v>42</v>
      </c>
      <c r="M543" s="19" t="s">
        <v>5040</v>
      </c>
      <c r="N543" s="19" t="s">
        <v>5040</v>
      </c>
      <c r="O543" s="19" t="s">
        <v>5041</v>
      </c>
      <c r="P543" s="23" t="s">
        <v>5042</v>
      </c>
      <c r="Q543" s="19" t="s">
        <v>5043</v>
      </c>
      <c r="R543" s="19" t="s">
        <v>5044</v>
      </c>
      <c r="S543" s="19" t="s">
        <v>5045</v>
      </c>
      <c r="T543" s="19" t="s">
        <v>3426</v>
      </c>
      <c r="U543" s="19" t="s">
        <v>46</v>
      </c>
      <c r="V543" s="19" t="s">
        <v>5046</v>
      </c>
      <c r="W543" s="24" t="s">
        <v>5047</v>
      </c>
      <c r="X543" s="8"/>
      <c r="Y543" s="8"/>
      <c r="Z543" s="8"/>
      <c r="AA543" s="8"/>
      <c r="AB543" s="8"/>
      <c r="AC543" s="8"/>
      <c r="AD543" s="8"/>
      <c r="AE543" s="8"/>
      <c r="AF543" s="8"/>
      <c r="AL543" s="25" t="s">
        <v>5048</v>
      </c>
    </row>
    <row r="544" spans="1:38" s="11" customFormat="1" ht="28.5" customHeight="1" x14ac:dyDescent="0.2">
      <c r="A544" s="8"/>
      <c r="B544" s="7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9"/>
      <c r="X544" s="8"/>
      <c r="Y544" s="8"/>
      <c r="Z544" s="8"/>
      <c r="AA544" s="8"/>
      <c r="AB544" s="8"/>
      <c r="AC544" s="8"/>
      <c r="AD544" s="8"/>
      <c r="AE544" s="8"/>
      <c r="AF544" s="8"/>
    </row>
    <row r="545" spans="1:32" s="11" customFormat="1" ht="28.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9"/>
      <c r="X545" s="8"/>
      <c r="Y545" s="8"/>
      <c r="Z545" s="8"/>
      <c r="AA545" s="8"/>
      <c r="AB545" s="8"/>
      <c r="AC545" s="8"/>
      <c r="AD545" s="8"/>
      <c r="AE545" s="8"/>
      <c r="AF545" s="8"/>
    </row>
    <row r="546" spans="1:32" s="11" customFormat="1" ht="28.5" customHeight="1" x14ac:dyDescent="0.2">
      <c r="A546" s="8"/>
      <c r="B546" s="7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9"/>
      <c r="X546" s="8"/>
      <c r="Y546" s="8"/>
      <c r="Z546" s="8"/>
      <c r="AA546" s="8"/>
      <c r="AB546" s="8"/>
      <c r="AC546" s="8"/>
      <c r="AD546" s="8"/>
      <c r="AE546" s="8"/>
      <c r="AF546" s="8"/>
    </row>
    <row r="547" spans="1:32" s="11" customFormat="1" ht="28.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9"/>
      <c r="X547" s="8"/>
      <c r="Y547" s="8"/>
      <c r="Z547" s="8"/>
      <c r="AA547" s="8"/>
      <c r="AB547" s="8"/>
      <c r="AC547" s="8"/>
      <c r="AD547" s="8"/>
      <c r="AE547" s="8"/>
      <c r="AF547" s="8"/>
    </row>
    <row r="548" spans="1:32" s="11" customFormat="1" ht="28.5" customHeight="1" x14ac:dyDescent="0.2">
      <c r="A548" s="8"/>
      <c r="B548" s="7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9"/>
      <c r="X548" s="8"/>
      <c r="Y548" s="8"/>
      <c r="Z548" s="8"/>
      <c r="AA548" s="8"/>
      <c r="AB548" s="8"/>
      <c r="AC548" s="8"/>
      <c r="AD548" s="8"/>
      <c r="AE548" s="8"/>
      <c r="AF548" s="8"/>
    </row>
    <row r="549" spans="1:32" s="11" customFormat="1" ht="28.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9"/>
      <c r="X549" s="8"/>
      <c r="Y549" s="8"/>
      <c r="Z549" s="8"/>
      <c r="AA549" s="8"/>
      <c r="AB549" s="8"/>
      <c r="AC549" s="8"/>
      <c r="AD549" s="8"/>
      <c r="AE549" s="8"/>
      <c r="AF549" s="8"/>
    </row>
    <row r="550" spans="1:32" s="11" customFormat="1" ht="28.5" customHeight="1" x14ac:dyDescent="0.2">
      <c r="A550" s="8"/>
      <c r="B550" s="7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9"/>
      <c r="X550" s="8"/>
      <c r="Y550" s="8"/>
      <c r="Z550" s="8"/>
      <c r="AA550" s="8"/>
      <c r="AB550" s="8"/>
      <c r="AC550" s="8"/>
      <c r="AD550" s="8"/>
      <c r="AE550" s="8"/>
      <c r="AF550" s="8"/>
    </row>
    <row r="551" spans="1:32" s="11" customFormat="1" ht="28.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9"/>
      <c r="X551" s="8"/>
      <c r="Y551" s="8"/>
      <c r="Z551" s="8"/>
      <c r="AA551" s="8"/>
      <c r="AB551" s="8"/>
      <c r="AC551" s="8"/>
      <c r="AD551" s="8"/>
      <c r="AE551" s="8"/>
      <c r="AF551" s="8"/>
    </row>
    <row r="552" spans="1:32" s="11" customFormat="1" ht="28.5" customHeight="1" x14ac:dyDescent="0.2">
      <c r="A552" s="8"/>
      <c r="B552" s="7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9"/>
      <c r="X552" s="8"/>
      <c r="Y552" s="8"/>
      <c r="Z552" s="8"/>
      <c r="AA552" s="8"/>
      <c r="AB552" s="8"/>
      <c r="AC552" s="8"/>
      <c r="AD552" s="8"/>
      <c r="AE552" s="8"/>
      <c r="AF552" s="8"/>
    </row>
    <row r="553" spans="1:32" s="11" customFormat="1" ht="28.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9"/>
      <c r="X553" s="8"/>
      <c r="Y553" s="8"/>
      <c r="Z553" s="8"/>
      <c r="AA553" s="8"/>
      <c r="AB553" s="8"/>
      <c r="AC553" s="8"/>
      <c r="AD553" s="8"/>
      <c r="AE553" s="8"/>
      <c r="AF553" s="8"/>
    </row>
    <row r="554" spans="1:32" s="11" customFormat="1" ht="28.5" customHeight="1" x14ac:dyDescent="0.2">
      <c r="A554" s="8"/>
      <c r="B554" s="7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9"/>
      <c r="X554" s="8"/>
      <c r="Y554" s="8"/>
      <c r="Z554" s="8"/>
      <c r="AA554" s="8"/>
      <c r="AB554" s="8"/>
      <c r="AC554" s="8"/>
      <c r="AD554" s="8"/>
      <c r="AE554" s="8"/>
      <c r="AF554" s="8"/>
    </row>
    <row r="555" spans="1:32" s="11" customFormat="1" ht="28.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9"/>
      <c r="X555" s="8"/>
      <c r="Y555" s="8"/>
      <c r="Z555" s="8"/>
      <c r="AA555" s="8"/>
      <c r="AB555" s="8"/>
      <c r="AC555" s="8"/>
      <c r="AD555" s="8"/>
      <c r="AE555" s="8"/>
      <c r="AF555" s="8"/>
    </row>
    <row r="556" spans="1:32" s="11" customFormat="1" ht="28.5" customHeight="1" x14ac:dyDescent="0.2">
      <c r="A556" s="8"/>
      <c r="B556" s="7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9"/>
      <c r="X556" s="8"/>
      <c r="Y556" s="8"/>
      <c r="Z556" s="8"/>
      <c r="AA556" s="8"/>
      <c r="AB556" s="8"/>
      <c r="AC556" s="8"/>
      <c r="AD556" s="8"/>
      <c r="AE556" s="8"/>
      <c r="AF556" s="8"/>
    </row>
    <row r="557" spans="1:32" s="11" customFormat="1" ht="28.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9"/>
      <c r="X557" s="8"/>
      <c r="Y557" s="8"/>
      <c r="Z557" s="8"/>
      <c r="AA557" s="8"/>
      <c r="AB557" s="8"/>
      <c r="AC557" s="8"/>
      <c r="AD557" s="8"/>
      <c r="AE557" s="8"/>
      <c r="AF557" s="8"/>
    </row>
    <row r="558" spans="1:32" s="11" customFormat="1" ht="28.5" customHeight="1" x14ac:dyDescent="0.2">
      <c r="A558" s="8"/>
      <c r="B558" s="7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9"/>
      <c r="X558" s="8"/>
      <c r="Y558" s="8"/>
      <c r="Z558" s="8"/>
      <c r="AA558" s="8"/>
      <c r="AB558" s="8"/>
      <c r="AC558" s="8"/>
      <c r="AD558" s="8"/>
      <c r="AE558" s="8"/>
      <c r="AF558" s="8"/>
    </row>
    <row r="559" spans="1:32" s="11" customFormat="1" ht="28.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9"/>
      <c r="X559" s="8"/>
      <c r="Y559" s="8"/>
      <c r="Z559" s="8"/>
      <c r="AA559" s="8"/>
      <c r="AB559" s="8"/>
      <c r="AC559" s="8"/>
      <c r="AD559" s="8"/>
      <c r="AE559" s="8"/>
      <c r="AF559" s="8"/>
    </row>
    <row r="560" spans="1:32" s="11" customFormat="1" ht="28.5" customHeight="1" x14ac:dyDescent="0.2">
      <c r="A560" s="8"/>
      <c r="B560" s="7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9"/>
      <c r="X560" s="8"/>
      <c r="Y560" s="8"/>
      <c r="Z560" s="8"/>
      <c r="AA560" s="8"/>
      <c r="AB560" s="8"/>
      <c r="AC560" s="8"/>
      <c r="AD560" s="8"/>
      <c r="AE560" s="8"/>
      <c r="AF560" s="8"/>
    </row>
    <row r="561" spans="1:32" s="11" customFormat="1" ht="28.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9"/>
      <c r="X561" s="8"/>
      <c r="Y561" s="8"/>
      <c r="Z561" s="8"/>
      <c r="AA561" s="8"/>
      <c r="AB561" s="8"/>
      <c r="AC561" s="8"/>
      <c r="AD561" s="8"/>
      <c r="AE561" s="8"/>
      <c r="AF561" s="8"/>
    </row>
    <row r="562" spans="1:32" s="11" customFormat="1" ht="28.5" customHeight="1" x14ac:dyDescent="0.2">
      <c r="A562" s="8"/>
      <c r="B562" s="7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9"/>
      <c r="X562" s="8"/>
      <c r="Y562" s="8"/>
      <c r="Z562" s="8"/>
      <c r="AA562" s="8"/>
      <c r="AB562" s="8"/>
      <c r="AC562" s="8"/>
      <c r="AD562" s="8"/>
      <c r="AE562" s="8"/>
      <c r="AF562" s="8"/>
    </row>
    <row r="563" spans="1:32" s="11" customFormat="1" ht="28.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9"/>
      <c r="X563" s="8"/>
      <c r="Y563" s="8"/>
      <c r="Z563" s="8"/>
      <c r="AA563" s="8"/>
      <c r="AB563" s="8"/>
      <c r="AC563" s="8"/>
      <c r="AD563" s="8"/>
      <c r="AE563" s="8"/>
      <c r="AF563" s="8"/>
    </row>
    <row r="564" spans="1:32" s="11" customFormat="1" ht="28.5" customHeight="1" x14ac:dyDescent="0.2">
      <c r="A564" s="8"/>
      <c r="B564" s="7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9"/>
      <c r="X564" s="8"/>
      <c r="Y564" s="8"/>
      <c r="Z564" s="8"/>
      <c r="AA564" s="8"/>
      <c r="AB564" s="8"/>
      <c r="AC564" s="8"/>
      <c r="AD564" s="8"/>
      <c r="AE564" s="8"/>
      <c r="AF564" s="8"/>
    </row>
    <row r="565" spans="1:32" s="11" customFormat="1" ht="28.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9"/>
      <c r="X565" s="8"/>
      <c r="Y565" s="8"/>
      <c r="Z565" s="8"/>
      <c r="AA565" s="8"/>
      <c r="AB565" s="8"/>
      <c r="AC565" s="8"/>
      <c r="AD565" s="8"/>
      <c r="AE565" s="8"/>
      <c r="AF565" s="8"/>
    </row>
    <row r="566" spans="1:32" s="11" customFormat="1" ht="28.5" customHeight="1" x14ac:dyDescent="0.2">
      <c r="A566" s="8"/>
      <c r="B566" s="7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9"/>
      <c r="X566" s="8"/>
      <c r="Y566" s="8"/>
      <c r="Z566" s="8"/>
      <c r="AA566" s="8"/>
      <c r="AB566" s="8"/>
      <c r="AC566" s="8"/>
      <c r="AD566" s="8"/>
      <c r="AE566" s="8"/>
      <c r="AF566" s="8"/>
    </row>
    <row r="567" spans="1:32" s="11" customFormat="1" ht="28.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9"/>
      <c r="X567" s="8"/>
      <c r="Y567" s="8"/>
      <c r="Z567" s="8"/>
      <c r="AA567" s="8"/>
      <c r="AB567" s="8"/>
      <c r="AC567" s="8"/>
      <c r="AD567" s="8"/>
      <c r="AE567" s="8"/>
      <c r="AF567" s="8"/>
    </row>
    <row r="568" spans="1:32" s="11" customFormat="1" ht="28.5" customHeight="1" x14ac:dyDescent="0.2">
      <c r="A568" s="8"/>
      <c r="B568" s="7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9"/>
      <c r="X568" s="8"/>
      <c r="Y568" s="8"/>
      <c r="Z568" s="8"/>
      <c r="AA568" s="8"/>
      <c r="AB568" s="8"/>
      <c r="AC568" s="8"/>
      <c r="AD568" s="8"/>
      <c r="AE568" s="8"/>
      <c r="AF568" s="8"/>
    </row>
    <row r="569" spans="1:32" s="11" customFormat="1" ht="28.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9"/>
      <c r="X569" s="8"/>
      <c r="Y569" s="8"/>
      <c r="Z569" s="8"/>
      <c r="AA569" s="8"/>
      <c r="AB569" s="8"/>
      <c r="AC569" s="8"/>
      <c r="AD569" s="8"/>
      <c r="AE569" s="8"/>
      <c r="AF569" s="8"/>
    </row>
    <row r="570" spans="1:32" s="11" customFormat="1" ht="28.5" customHeight="1" x14ac:dyDescent="0.2">
      <c r="A570" s="8"/>
      <c r="B570" s="7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9"/>
      <c r="X570" s="8"/>
      <c r="Y570" s="8"/>
      <c r="Z570" s="8"/>
      <c r="AA570" s="8"/>
      <c r="AB570" s="8"/>
      <c r="AC570" s="8"/>
      <c r="AD570" s="8"/>
      <c r="AE570" s="8"/>
      <c r="AF570" s="8"/>
    </row>
    <row r="571" spans="1:32" s="11" customFormat="1" ht="28.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9"/>
      <c r="X571" s="8"/>
      <c r="Y571" s="8"/>
      <c r="Z571" s="8"/>
      <c r="AA571" s="8"/>
      <c r="AB571" s="8"/>
      <c r="AC571" s="8"/>
      <c r="AD571" s="8"/>
      <c r="AE571" s="8"/>
      <c r="AF571" s="8"/>
    </row>
    <row r="572" spans="1:32" s="11" customFormat="1" ht="28.5" customHeight="1" x14ac:dyDescent="0.2">
      <c r="A572" s="8"/>
      <c r="B572" s="7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9"/>
      <c r="X572" s="8"/>
      <c r="Y572" s="8"/>
      <c r="Z572" s="8"/>
      <c r="AA572" s="8"/>
      <c r="AB572" s="8"/>
      <c r="AC572" s="8"/>
      <c r="AD572" s="8"/>
      <c r="AE572" s="8"/>
      <c r="AF572" s="8"/>
    </row>
    <row r="573" spans="1:32" s="11" customFormat="1" ht="28.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9"/>
      <c r="X573" s="8"/>
      <c r="Y573" s="8"/>
      <c r="Z573" s="8"/>
      <c r="AA573" s="8"/>
      <c r="AB573" s="8"/>
      <c r="AC573" s="8"/>
      <c r="AD573" s="8"/>
      <c r="AE573" s="8"/>
      <c r="AF573" s="8"/>
    </row>
    <row r="574" spans="1:32" s="11" customFormat="1" ht="28.5" customHeight="1" x14ac:dyDescent="0.2">
      <c r="A574" s="8"/>
      <c r="B574" s="7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9"/>
      <c r="X574" s="8"/>
      <c r="Y574" s="8"/>
      <c r="Z574" s="8"/>
      <c r="AA574" s="8"/>
      <c r="AB574" s="8"/>
      <c r="AC574" s="8"/>
      <c r="AD574" s="8"/>
      <c r="AE574" s="8"/>
      <c r="AF574" s="8"/>
    </row>
    <row r="575" spans="1:32" s="11" customFormat="1" ht="28.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9"/>
      <c r="X575" s="8"/>
      <c r="Y575" s="8"/>
      <c r="Z575" s="8"/>
      <c r="AA575" s="8"/>
      <c r="AB575" s="8"/>
      <c r="AC575" s="8"/>
      <c r="AD575" s="8"/>
      <c r="AE575" s="8"/>
      <c r="AF575" s="8"/>
    </row>
  </sheetData>
  <autoFilter ref="A1:AK575"/>
  <conditionalFormatting sqref="S29:S49">
    <cfRule type="duplicateValues" dxfId="44" priority="34"/>
  </conditionalFormatting>
  <conditionalFormatting sqref="T29:T49">
    <cfRule type="duplicateValues" dxfId="43" priority="33"/>
  </conditionalFormatting>
  <conditionalFormatting sqref="S29:T49">
    <cfRule type="duplicateValues" dxfId="42" priority="32"/>
  </conditionalFormatting>
  <conditionalFormatting sqref="A1:A542 A544:A1048576">
    <cfRule type="duplicateValues" dxfId="41" priority="30"/>
    <cfRule type="duplicateValues" dxfId="40" priority="31"/>
  </conditionalFormatting>
  <conditionalFormatting sqref="A95:A155">
    <cfRule type="duplicateValues" dxfId="39" priority="29"/>
  </conditionalFormatting>
  <conditionalFormatting sqref="A258:A354">
    <cfRule type="duplicateValues" dxfId="38" priority="27"/>
    <cfRule type="duplicateValues" dxfId="37" priority="28"/>
  </conditionalFormatting>
  <conditionalFormatting sqref="A413:A479">
    <cfRule type="duplicateValues" dxfId="36" priority="25"/>
    <cfRule type="duplicateValues" dxfId="35" priority="26"/>
  </conditionalFormatting>
  <conditionalFormatting sqref="A482:A505">
    <cfRule type="duplicateValues" dxfId="34" priority="23"/>
    <cfRule type="duplicateValues" dxfId="33" priority="24"/>
  </conditionalFormatting>
  <conditionalFormatting sqref="A512:A515">
    <cfRule type="duplicateValues" dxfId="32" priority="18"/>
    <cfRule type="duplicateValues" dxfId="31" priority="19"/>
  </conditionalFormatting>
  <conditionalFormatting sqref="A516:A520">
    <cfRule type="duplicateValues" dxfId="30" priority="16"/>
    <cfRule type="duplicateValues" dxfId="29" priority="17"/>
  </conditionalFormatting>
  <conditionalFormatting sqref="W1:W542 W544:W1048576">
    <cfRule type="duplicateValues" dxfId="28" priority="14"/>
  </conditionalFormatting>
  <conditionalFormatting sqref="A508:A511">
    <cfRule type="duplicateValues" dxfId="27" priority="51"/>
    <cfRule type="duplicateValues" dxfId="26" priority="52"/>
  </conditionalFormatting>
  <conditionalFormatting sqref="W508:W511">
    <cfRule type="duplicateValues" dxfId="25" priority="53"/>
  </conditionalFormatting>
  <conditionalFormatting sqref="W4:W542 W544:W575">
    <cfRule type="duplicateValues" dxfId="24" priority="54"/>
  </conditionalFormatting>
  <conditionalFormatting sqref="A542">
    <cfRule type="duplicateValues" dxfId="23" priority="12"/>
    <cfRule type="duplicateValues" dxfId="22" priority="13"/>
  </conditionalFormatting>
  <conditionalFormatting sqref="A543">
    <cfRule type="duplicateValues" dxfId="21" priority="9"/>
    <cfRule type="duplicateValues" dxfId="20" priority="10"/>
  </conditionalFormatting>
  <conditionalFormatting sqref="W543">
    <cfRule type="duplicateValues" dxfId="17" priority="8"/>
  </conditionalFormatting>
  <conditionalFormatting sqref="W543">
    <cfRule type="duplicateValues" dxfId="15" priority="11"/>
  </conditionalFormatting>
  <conditionalFormatting sqref="A543">
    <cfRule type="duplicateValues" dxfId="13" priority="6"/>
    <cfRule type="duplicateValues" dxfId="12" priority="7"/>
  </conditionalFormatting>
  <conditionalFormatting sqref="A543">
    <cfRule type="duplicateValues" dxfId="9" priority="4"/>
    <cfRule type="duplicateValues" dxfId="8" priority="5"/>
  </conditionalFormatting>
  <conditionalFormatting sqref="W543">
    <cfRule type="duplicateValues" dxfId="5" priority="3"/>
  </conditionalFormatting>
  <conditionalFormatting sqref="W543">
    <cfRule type="duplicateValues" dxfId="3" priority="2"/>
  </conditionalFormatting>
  <conditionalFormatting sqref="W543">
    <cfRule type="duplicateValues" dxfId="1" priority="1"/>
  </conditionalFormatting>
  <hyperlinks>
    <hyperlink ref="P55" r:id="rId1"/>
    <hyperlink ref="P56" r:id="rId2"/>
    <hyperlink ref="P61" r:id="rId3"/>
    <hyperlink ref="P62" r:id="rId4"/>
    <hyperlink ref="P64" r:id="rId5"/>
    <hyperlink ref="P67" r:id="rId6"/>
    <hyperlink ref="P69" r:id="rId7"/>
    <hyperlink ref="P70" r:id="rId8"/>
    <hyperlink ref="P71" r:id="rId9"/>
    <hyperlink ref="P72" r:id="rId10"/>
    <hyperlink ref="P74" r:id="rId11"/>
    <hyperlink ref="P76" r:id="rId12"/>
    <hyperlink ref="P77" r:id="rId13"/>
    <hyperlink ref="P79" r:id="rId14"/>
    <hyperlink ref="P80" r:id="rId15"/>
    <hyperlink ref="P81" r:id="rId16"/>
    <hyperlink ref="P82" r:id="rId17"/>
    <hyperlink ref="P83" r:id="rId18"/>
    <hyperlink ref="P89" r:id="rId19"/>
    <hyperlink ref="P91" r:id="rId20"/>
    <hyperlink ref="P92" r:id="rId21"/>
    <hyperlink ref="P93" r:id="rId22"/>
    <hyperlink ref="P94" r:id="rId23"/>
    <hyperlink ref="P160" r:id="rId24"/>
    <hyperlink ref="P163" r:id="rId25"/>
    <hyperlink ref="P164" r:id="rId26"/>
    <hyperlink ref="P165" r:id="rId27"/>
    <hyperlink ref="P169" r:id="rId28"/>
    <hyperlink ref="P170" r:id="rId29"/>
    <hyperlink ref="P171" r:id="rId30"/>
    <hyperlink ref="P174" r:id="rId31"/>
    <hyperlink ref="P175" r:id="rId32"/>
    <hyperlink ref="P176" r:id="rId33"/>
    <hyperlink ref="P177" r:id="rId34"/>
    <hyperlink ref="P178" r:id="rId35"/>
    <hyperlink ref="P179" r:id="rId36"/>
    <hyperlink ref="P181" r:id="rId37"/>
    <hyperlink ref="P182" r:id="rId38"/>
    <hyperlink ref="P183" r:id="rId39"/>
    <hyperlink ref="P187" r:id="rId40"/>
    <hyperlink ref="P191" r:id="rId41"/>
    <hyperlink ref="P192" r:id="rId42"/>
    <hyperlink ref="P198" r:id="rId43"/>
    <hyperlink ref="P199" r:id="rId44"/>
    <hyperlink ref="P200" r:id="rId45"/>
    <hyperlink ref="P201" r:id="rId46"/>
    <hyperlink ref="P203" r:id="rId47"/>
    <hyperlink ref="P204" r:id="rId48"/>
    <hyperlink ref="P205" r:id="rId49"/>
    <hyperlink ref="P206" r:id="rId50"/>
    <hyperlink ref="P207" r:id="rId51"/>
    <hyperlink ref="P213" r:id="rId52"/>
    <hyperlink ref="P214" r:id="rId53"/>
    <hyperlink ref="P219" r:id="rId54"/>
    <hyperlink ref="P221" r:id="rId55"/>
    <hyperlink ref="P228" r:id="rId56"/>
    <hyperlink ref="P234" r:id="rId57"/>
    <hyperlink ref="P235" r:id="rId58"/>
    <hyperlink ref="P237" r:id="rId59"/>
    <hyperlink ref="P238" r:id="rId60"/>
    <hyperlink ref="P241" r:id="rId61"/>
    <hyperlink ref="P242" r:id="rId62"/>
    <hyperlink ref="P255" r:id="rId63"/>
    <hyperlink ref="P257" r:id="rId64"/>
    <hyperlink ref="P356" r:id="rId65"/>
    <hyperlink ref="P358" r:id="rId66"/>
    <hyperlink ref="P359" r:id="rId67"/>
    <hyperlink ref="P361" r:id="rId68"/>
    <hyperlink ref="P362" r:id="rId69"/>
    <hyperlink ref="P363" r:id="rId70"/>
    <hyperlink ref="P367" r:id="rId71"/>
    <hyperlink ref="P368" r:id="rId72"/>
    <hyperlink ref="P369" r:id="rId73"/>
    <hyperlink ref="P372" r:id="rId74"/>
    <hyperlink ref="P374" r:id="rId75"/>
    <hyperlink ref="P376" r:id="rId76"/>
    <hyperlink ref="P378" r:id="rId77"/>
    <hyperlink ref="P389" r:id="rId78"/>
    <hyperlink ref="P398" r:id="rId79"/>
    <hyperlink ref="P399" r:id="rId80"/>
    <hyperlink ref="P408" r:id="rId81"/>
    <hyperlink ref="P506" r:id="rId82"/>
    <hyperlink ref="P507" r:id="rId83"/>
    <hyperlink ref="P524" r:id="rId84"/>
    <hyperlink ref="P528" r:id="rId85"/>
    <hyperlink ref="P529" r:id="rId86"/>
    <hyperlink ref="P530" r:id="rId87"/>
    <hyperlink ref="P531" r:id="rId88"/>
    <hyperlink ref="P532" r:id="rId89"/>
    <hyperlink ref="P534" r:id="rId90"/>
    <hyperlink ref="P536" r:id="rId91"/>
    <hyperlink ref="P537" r:id="rId92"/>
    <hyperlink ref="P538" r:id="rId93"/>
    <hyperlink ref="O58" r:id="rId94" display="www.flamesolren.com"/>
    <hyperlink ref="O61" r:id="rId95" display="www.sunraysbrd.com"/>
    <hyperlink ref="O72" r:id="rId96" display="www.powerpacksolutions.co.in"/>
    <hyperlink ref="O75" r:id="rId97" display="www.energeticsolar.in"/>
    <hyperlink ref="O79" r:id="rId98" display="www.inoxsolarenergy.com"/>
    <hyperlink ref="O92" r:id="rId99" display="www.xovak.in"/>
    <hyperlink ref="O163" r:id="rId100"/>
    <hyperlink ref="O165" r:id="rId101" display="www.scionpower.com"/>
    <hyperlink ref="O171" r:id="rId102" display="www.solutionsparkenergy.com"/>
    <hyperlink ref="O179" r:id="rId103" display="www.powertracsolar.com"/>
    <hyperlink ref="O185" r:id="rId104" display="www.suncare-solar.com"/>
    <hyperlink ref="O198" r:id="rId105" display="www.pavienterprise.com"/>
    <hyperlink ref="O223" r:id="rId106" display="www.gcepl.in"/>
    <hyperlink ref="O247" r:id="rId107" display="www.jansa.co.in"/>
    <hyperlink ref="O364" r:id="rId108" display="www.ksquareenergy.com"/>
    <hyperlink ref="O372" r:id="rId109" display="www.veesecure.in"/>
    <hyperlink ref="P542" r:id="rId110"/>
  </hyperlinks>
  <printOptions horizontalCentered="1"/>
  <pageMargins left="7.874015748031496E-2" right="7.874015748031496E-2" top="0.74803149606299213" bottom="0.74803149606299213" header="0.31496062992125984" footer="0.31496062992125984"/>
  <pageSetup paperSize="9" scale="23" orientation="landscape" horizontalDpi="300" verticalDpi="0" r:id="rId111"/>
  <colBreaks count="1" manualBreakCount="1">
    <brk id="31" max="542" man="1"/>
  </colBreaks>
  <legacyDrawing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File</vt:lpstr>
      <vt:lpstr>'Entry File'!Print_Area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vhshah13601</dc:creator>
  <cp:lastModifiedBy>Mr. N C. GHELANI</cp:lastModifiedBy>
  <dcterms:created xsi:type="dcterms:W3CDTF">2020-11-25T06:10:41Z</dcterms:created>
  <dcterms:modified xsi:type="dcterms:W3CDTF">2020-12-02T08:42:29Z</dcterms:modified>
</cp:coreProperties>
</file>